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03月" sheetId="1" r:id="rId4"/>
  </sheets>
  <definedNames/>
  <calcPr/>
  <extLst>
    <ext uri="GoogleSheetsCustomDataVersion2">
      <go:sheetsCustomData xmlns:go="http://customooxmlschemas.google.com/" r:id="rId5" roundtripDataChecksum="ZVoOrRqbscNBdCSuJ0m7e+m22xh3e3/s8ygrqIIwRHA="/>
    </ext>
  </extLst>
</workbook>
</file>

<file path=xl/sharedStrings.xml><?xml version="1.0" encoding="utf-8"?>
<sst xmlns="http://schemas.openxmlformats.org/spreadsheetml/2006/main" count="686" uniqueCount="124">
  <si>
    <t xml:space="preserve">台灣熊2025年度BASH收支明細表
</t>
  </si>
  <si>
    <t>跑步資訊</t>
  </si>
  <si>
    <t>當週收入/支出明細</t>
  </si>
  <si>
    <t>跑次</t>
  </si>
  <si>
    <t>地點</t>
  </si>
  <si>
    <t>基本項目</t>
  </si>
  <si>
    <t>金額</t>
  </si>
  <si>
    <t>數量</t>
  </si>
  <si>
    <r>
      <rPr>
        <rFont val="Arial"/>
        <b/>
        <color theme="1"/>
        <sz val="14.0"/>
      </rPr>
      <t xml:space="preserve">小計
</t>
    </r>
    <r>
      <rPr>
        <rFont val="Arial"/>
        <b/>
        <color rgb="FFFF0000"/>
        <sz val="14.0"/>
      </rPr>
      <t>(自動計算)</t>
    </r>
  </si>
  <si>
    <t>其他支出項目</t>
  </si>
  <si>
    <r>
      <rPr>
        <rFont val="Arial"/>
        <b/>
        <color theme="1"/>
        <sz val="14.0"/>
      </rPr>
      <t xml:space="preserve">小計
</t>
    </r>
    <r>
      <rPr>
        <rFont val="Arial"/>
        <b/>
        <color rgb="FFFF0000"/>
        <sz val="14.0"/>
      </rPr>
      <t>(自動計算)</t>
    </r>
  </si>
  <si>
    <t>2026   0228</t>
  </si>
  <si>
    <t>龜山棒球場</t>
  </si>
  <si>
    <t>上週結餘</t>
  </si>
  <si>
    <t>贊助</t>
  </si>
  <si>
    <t>台灣啤酒</t>
  </si>
  <si>
    <t>本週結餘</t>
  </si>
  <si>
    <t>參加人數</t>
  </si>
  <si>
    <t>經典啤酒</t>
  </si>
  <si>
    <t>小孩</t>
  </si>
  <si>
    <t>其他飲料</t>
  </si>
  <si>
    <t>店家優惠</t>
  </si>
  <si>
    <t>水</t>
  </si>
  <si>
    <t xml:space="preserve"> (+) 收入合計</t>
  </si>
  <si>
    <t>桌數</t>
  </si>
  <si>
    <t>服務費</t>
  </si>
  <si>
    <t>(-) 餐廳基本支出合計</t>
  </si>
  <si>
    <t>(-) 酒水飲料合計</t>
  </si>
  <si>
    <t>備註說明</t>
  </si>
  <si>
    <t>2026   0207</t>
  </si>
  <si>
    <t>土城桐花公園</t>
  </si>
  <si>
    <t>啤酒+飲料</t>
  </si>
  <si>
    <t>BASH支出$2859</t>
  </si>
  <si>
    <t>2026   0131</t>
  </si>
  <si>
    <t>北市信義區</t>
  </si>
  <si>
    <t xml:space="preserve">本次無BASH                                                                                                                                             1.長江會長贊助 $10000   2.正兔加強贊助 $5000  3.辣妹 贊助150個桂圓蛋糕,麵粉及商議場地和路線      4.阿樺贊助麻油雞  5.其他款項由副兔坤嫂(王陳碧春)處理 </t>
  </si>
  <si>
    <t>2025   1227</t>
  </si>
  <si>
    <t>桃園頭家娘~紅衣特跑</t>
  </si>
  <si>
    <t xml:space="preserve">BASH支出$1960 </t>
  </si>
  <si>
    <t>2025   1220</t>
  </si>
  <si>
    <t>貓空談天園</t>
  </si>
  <si>
    <t>BASH支出$1500 餐廳優退零錢 $90</t>
  </si>
  <si>
    <t>2025   1213</t>
  </si>
  <si>
    <t>桃園大棟山~迷你馬拉松</t>
  </si>
  <si>
    <t>兔子群阿樺...辦桌 , 每位熊友酌收$600</t>
  </si>
  <si>
    <t>2025   1206</t>
  </si>
  <si>
    <t>陽明山竹子胡</t>
  </si>
  <si>
    <t>2025   1129</t>
  </si>
  <si>
    <t>新店花園新城</t>
  </si>
  <si>
    <t>2025   1115</t>
  </si>
  <si>
    <t>龜山台灣番鴨城</t>
  </si>
  <si>
    <t xml:space="preserve">兔子贊助 </t>
  </si>
  <si>
    <t>2025   1025</t>
  </si>
  <si>
    <t>關西</t>
  </si>
  <si>
    <t>兔子贊助 $50</t>
  </si>
  <si>
    <t>2025   1011</t>
  </si>
  <si>
    <t>基隆獅球嶺</t>
  </si>
  <si>
    <t>BASH支付 $4040</t>
  </si>
  <si>
    <t>2025   1004</t>
  </si>
  <si>
    <t>福隆</t>
  </si>
  <si>
    <t>加菜</t>
  </si>
  <si>
    <t>BASH支付 $840</t>
  </si>
  <si>
    <t>2025   0927</t>
  </si>
  <si>
    <t>平溪新寮亭</t>
  </si>
  <si>
    <t>2025   0920</t>
  </si>
  <si>
    <t>龜山北天宮</t>
  </si>
  <si>
    <t>中元普渡 BASH停辦</t>
  </si>
  <si>
    <t>2025   0913</t>
  </si>
  <si>
    <t>三峽紫薇天后宮</t>
  </si>
  <si>
    <t>2025   0906</t>
  </si>
  <si>
    <t>北投</t>
  </si>
  <si>
    <t xml:space="preserve">松沅贊助$2000 , 高榮順贊助$1000 ; BASH組支出$2000 </t>
  </si>
  <si>
    <t>2025   0830</t>
  </si>
  <si>
    <t>坪林</t>
  </si>
  <si>
    <t>BASH組支出$2000 其餘感謝長江會長 , 兔子處理  不具名 :  高粱*1 , 威士忌 *1 , 紅酒 * 1箱</t>
  </si>
  <si>
    <t>2025   0809</t>
  </si>
  <si>
    <t>龜山</t>
  </si>
  <si>
    <t>兔子贊助 : 日本清酒*1 , 高粱*1 ,Double Black Jonywalk *1</t>
  </si>
  <si>
    <t>2025   0802</t>
  </si>
  <si>
    <t>BASH</t>
  </si>
  <si>
    <t>兔子贊助 : $3000  BASH 支出$2200+$50</t>
  </si>
  <si>
    <t>2025   0726</t>
  </si>
  <si>
    <t>林口</t>
  </si>
  <si>
    <t>NO BASH</t>
  </si>
  <si>
    <t>2025   0719</t>
  </si>
  <si>
    <t>新竹關西</t>
  </si>
  <si>
    <t>BASH贊助$3000 ; 辣妹,正義會長, 海鯨(呂理賢) 高粱各一瓶</t>
  </si>
  <si>
    <t>2025   0712</t>
  </si>
  <si>
    <t>桃園石門水庫</t>
  </si>
  <si>
    <t>2025   0705</t>
  </si>
  <si>
    <t>中和烘爐地</t>
  </si>
  <si>
    <t>2025   0628</t>
  </si>
  <si>
    <t>贊助大德 : 感謝兔子offset&amp;小名 贊助$5240  ; 曾哥大高粱1箱 ; 料松沅大高粱*1</t>
  </si>
  <si>
    <t>2025   0621</t>
  </si>
  <si>
    <t>聖人瀑布</t>
  </si>
  <si>
    <t>贊助大德 : 感謝兔子家鳳 , 榮順 贊助$7300  周清圳 高粱*4 ; 揚志道*2 ; 蘇老師,麗芬高粱*1</t>
  </si>
  <si>
    <t>2025   0607</t>
  </si>
  <si>
    <t>基隆</t>
  </si>
  <si>
    <t>本周無BASH</t>
  </si>
  <si>
    <t>2025   0531</t>
  </si>
  <si>
    <t>贊助大德 : 感謝兔子簡正和 , 王清能贊助 $8350</t>
  </si>
  <si>
    <t>2025   0524</t>
  </si>
  <si>
    <t>贊助大德 : 感謝兔子陳明坤夫婦全包 $26035</t>
  </si>
  <si>
    <t>2025   0517</t>
  </si>
  <si>
    <t>猴山岳</t>
  </si>
  <si>
    <t xml:space="preserve">贊助大德 : </t>
  </si>
  <si>
    <t>2025   0510</t>
  </si>
  <si>
    <t>觀音山</t>
  </si>
  <si>
    <t>贊助大德 : 阿沅 $460</t>
  </si>
  <si>
    <t>2025   0426</t>
  </si>
  <si>
    <t>苗栗獅潭台馬三合會</t>
  </si>
  <si>
    <t>啤酒</t>
  </si>
  <si>
    <t>贊助大德 :台灣熊全處理</t>
  </si>
  <si>
    <t>台中后里AIR</t>
  </si>
  <si>
    <t>士林</t>
  </si>
  <si>
    <t>贊助大德 : BASH 支出 $4200</t>
  </si>
  <si>
    <t>土城</t>
  </si>
  <si>
    <t>贊助大德 : 兔子 $7100  , 顧問 $3000 ; 天賜 $2000 ; 劉仁和 $1000 ;長江會長,王清能,簡正和 高粱各*1  ; 陳應賢 高粱*2; 旺哥 白富wisky *1</t>
  </si>
  <si>
    <t>蘆竹</t>
  </si>
  <si>
    <t xml:space="preserve">贊助大德 : 慶森,簡正和 高粱各*1 ; </t>
  </si>
  <si>
    <t>桃園</t>
  </si>
  <si>
    <t>贊助大德 : 兔子慶森贊助啤酒 ; 王董,小簡,Paul 高粱各*1 ;  賢哥 高粱*2 ; 清能 紅酒 *1 ; 小琦 Whisky *1</t>
  </si>
  <si>
    <t xml:space="preserve">贊助大德 :劉仁和  $1 阿沅 , 長江會長 高粱各*1 ;    </t>
  </si>
  <si>
    <t xml:space="preserve">年會BSAH$9600+24屆BASH結餘$1654=$11254                                                                                    贊助大德 :  藍鳥 $1000 ; 阿沅 高粱*1 ; ??? :紅玉紅酒*1 , 染髮劑 *12 盒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</si>
</sst>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"/>
    <numFmt numFmtId="165" formatCode="yyyy/mm/dd"/>
  </numFmts>
  <fonts count="11">
    <font>
      <sz val="10.0"/>
      <color rgb="FF000000"/>
      <name val="Arial"/>
      <scheme val="minor"/>
    </font>
    <font>
      <b/>
      <sz val="18.0"/>
      <color theme="1"/>
      <name val="Arial"/>
    </font>
    <font/>
    <font>
      <b/>
      <sz val="14.0"/>
      <color theme="1"/>
      <name val="Arial"/>
    </font>
    <font>
      <color theme="1"/>
      <name val="Arial"/>
    </font>
    <font>
      <b/>
      <sz val="15.0"/>
      <color theme="1"/>
      <name val="Arial"/>
    </font>
    <font>
      <b/>
      <sz val="14.0"/>
      <color theme="1"/>
      <name val="MingLiu"/>
    </font>
    <font>
      <b/>
      <sz val="14.0"/>
      <color rgb="FF0000FF"/>
      <name val="Arial"/>
    </font>
    <font>
      <sz val="14.0"/>
      <color theme="1"/>
      <name val="Arial"/>
    </font>
    <font>
      <b/>
      <sz val="14.0"/>
      <color rgb="FFFF0000"/>
      <name val="Arial"/>
    </font>
    <font>
      <sz val="14.0"/>
      <color theme="1"/>
      <name val="Microsoft JhengHe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top" wrapText="1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vertical="bottom"/>
    </xf>
    <xf borderId="0" fillId="2" fontId="4" numFmtId="0" xfId="0" applyAlignment="1" applyFill="1" applyFont="1">
      <alignment vertical="bottom"/>
    </xf>
    <xf borderId="4" fillId="0" fontId="3" numFmtId="0" xfId="0" applyAlignment="1" applyBorder="1" applyFont="1">
      <alignment horizontal="center"/>
    </xf>
    <xf borderId="4" fillId="0" fontId="4" numFmtId="0" xfId="0" applyBorder="1" applyFont="1"/>
    <xf borderId="5" fillId="0" fontId="3" numFmtId="0" xfId="0" applyAlignment="1" applyBorder="1" applyFont="1">
      <alignment horizontal="center"/>
    </xf>
    <xf borderId="0" fillId="3" fontId="4" numFmtId="0" xfId="0" applyFill="1" applyFont="1"/>
    <xf borderId="5" fillId="0" fontId="3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readingOrder="0" shrinkToFit="0" vertical="center" wrapText="1"/>
    </xf>
    <xf borderId="6" fillId="0" fontId="6" numFmtId="0" xfId="0" applyAlignment="1" applyBorder="1" applyFont="1">
      <alignment horizontal="center" readingOrder="0" shrinkToFit="0" vertical="center" wrapText="1"/>
    </xf>
    <xf borderId="6" fillId="0" fontId="3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vertical="center"/>
    </xf>
    <xf borderId="7" fillId="0" fontId="8" numFmtId="164" xfId="0" applyAlignment="1" applyBorder="1" applyFont="1" applyNumberFormat="1">
      <alignment horizontal="center" vertical="center"/>
    </xf>
    <xf borderId="7" fillId="0" fontId="8" numFmtId="3" xfId="0" applyAlignment="1" applyBorder="1" applyFont="1" applyNumberFormat="1">
      <alignment horizontal="center" readingOrder="0" vertical="center"/>
    </xf>
    <xf borderId="3" fillId="0" fontId="8" numFmtId="164" xfId="0" applyAlignment="1" applyBorder="1" applyFont="1" applyNumberFormat="1">
      <alignment horizontal="center" vertical="center"/>
    </xf>
    <xf borderId="3" fillId="0" fontId="8" numFmtId="0" xfId="0" applyAlignment="1" applyBorder="1" applyFont="1">
      <alignment horizontal="center" readingOrder="0" vertical="center"/>
    </xf>
    <xf borderId="7" fillId="0" fontId="8" numFmtId="164" xfId="0" applyAlignment="1" applyBorder="1" applyFont="1" applyNumberFormat="1">
      <alignment horizontal="right" readingOrder="0" vertical="center"/>
    </xf>
    <xf borderId="7" fillId="0" fontId="8" numFmtId="3" xfId="0" applyAlignment="1" applyBorder="1" applyFont="1" applyNumberFormat="1">
      <alignment horizontal="right" readingOrder="0" vertical="center"/>
    </xf>
    <xf borderId="6" fillId="0" fontId="3" numFmtId="164" xfId="0" applyAlignment="1" applyBorder="1" applyFont="1" applyNumberFormat="1">
      <alignment vertical="center"/>
    </xf>
    <xf borderId="0" fillId="2" fontId="4" numFmtId="0" xfId="0" applyAlignment="1" applyFont="1">
      <alignment vertical="center"/>
    </xf>
    <xf borderId="0" fillId="0" fontId="4" numFmtId="0" xfId="0" applyAlignment="1" applyFont="1">
      <alignment vertical="center"/>
    </xf>
    <xf borderId="8" fillId="0" fontId="2" numFmtId="0" xfId="0" applyBorder="1" applyFont="1"/>
    <xf borderId="9" fillId="0" fontId="2" numFmtId="0" xfId="0" applyBorder="1" applyFont="1"/>
    <xf borderId="7" fillId="2" fontId="7" numFmtId="0" xfId="0" applyAlignment="1" applyBorder="1" applyFont="1">
      <alignment horizontal="center" vertical="center"/>
    </xf>
    <xf borderId="7" fillId="0" fontId="8" numFmtId="164" xfId="0" applyAlignment="1" applyBorder="1" applyFont="1" applyNumberFormat="1">
      <alignment horizontal="center" readingOrder="0" vertical="center"/>
    </xf>
    <xf borderId="3" fillId="0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7" fillId="2" fontId="7" numFmtId="0" xfId="0" applyAlignment="1" applyBorder="1" applyFont="1">
      <alignment readingOrder="0" vertical="center"/>
    </xf>
    <xf borderId="7" fillId="0" fontId="8" numFmtId="3" xfId="0" applyAlignment="1" applyBorder="1" applyFont="1" applyNumberFormat="1">
      <alignment readingOrder="0" vertical="center"/>
    </xf>
    <xf borderId="10" fillId="0" fontId="3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7" fillId="0" fontId="2" numFmtId="0" xfId="0" applyBorder="1" applyFont="1"/>
    <xf borderId="7" fillId="0" fontId="9" numFmtId="164" xfId="0" applyAlignment="1" applyBorder="1" applyFont="1" applyNumberFormat="1">
      <alignment horizontal="center" vertical="center"/>
    </xf>
    <xf borderId="7" fillId="0" fontId="4" numFmtId="0" xfId="0" applyAlignment="1" applyBorder="1" applyFont="1">
      <alignment vertical="center"/>
    </xf>
    <xf borderId="7" fillId="0" fontId="4" numFmtId="164" xfId="0" applyAlignment="1" applyBorder="1" applyFont="1" applyNumberFormat="1">
      <alignment vertical="center"/>
    </xf>
    <xf borderId="7" fillId="0" fontId="4" numFmtId="3" xfId="0" applyAlignment="1" applyBorder="1" applyFont="1" applyNumberFormat="1">
      <alignment vertical="center"/>
    </xf>
    <xf borderId="3" fillId="0" fontId="4" numFmtId="164" xfId="0" applyAlignment="1" applyBorder="1" applyFont="1" applyNumberFormat="1">
      <alignment vertical="center"/>
    </xf>
    <xf borderId="7" fillId="0" fontId="8" numFmtId="164" xfId="0" applyAlignment="1" applyBorder="1" applyFont="1" applyNumberFormat="1">
      <alignment horizontal="center" readingOrder="0" shrinkToFit="0" vertical="center" wrapText="1"/>
    </xf>
    <xf borderId="7" fillId="0" fontId="9" numFmtId="164" xfId="0" applyAlignment="1" applyBorder="1" applyFont="1" applyNumberFormat="1">
      <alignment horizontal="center" readingOrder="0" vertical="center"/>
    </xf>
    <xf borderId="10" fillId="0" fontId="3" numFmtId="0" xfId="0" applyAlignment="1" applyBorder="1" applyFont="1">
      <alignment horizontal="center" vertical="center"/>
    </xf>
    <xf borderId="11" fillId="0" fontId="2" numFmtId="0" xfId="0" applyBorder="1" applyFont="1"/>
    <xf borderId="7" fillId="0" fontId="3" numFmtId="0" xfId="0" applyAlignment="1" applyBorder="1" applyFont="1">
      <alignment horizontal="center" vertical="center"/>
    </xf>
    <xf borderId="1" fillId="2" fontId="3" numFmtId="164" xfId="0" applyAlignment="1" applyBorder="1" applyFont="1" applyNumberFormat="1">
      <alignment readingOrder="0" vertical="center"/>
    </xf>
    <xf borderId="7" fillId="0" fontId="8" numFmtId="3" xfId="0" applyAlignment="1" applyBorder="1" applyFont="1" applyNumberFormat="1">
      <alignment horizontal="center" vertical="center"/>
    </xf>
    <xf borderId="7" fillId="2" fontId="4" numFmtId="0" xfId="0" applyAlignment="1" applyBorder="1" applyFont="1">
      <alignment vertical="center"/>
    </xf>
    <xf borderId="1" fillId="2" fontId="3" numFmtId="164" xfId="0" applyAlignment="1" applyBorder="1" applyFont="1" applyNumberFormat="1">
      <alignment readingOrder="0" shrinkToFit="0" vertical="center" wrapText="1"/>
    </xf>
    <xf borderId="1" fillId="2" fontId="8" numFmtId="164" xfId="0" applyAlignment="1" applyBorder="1" applyFont="1" applyNumberFormat="1">
      <alignment readingOrder="0" vertical="center"/>
    </xf>
    <xf borderId="7" fillId="0" fontId="8" numFmtId="164" xfId="0" applyAlignment="1" applyBorder="1" applyFont="1" applyNumberFormat="1">
      <alignment horizontal="right" vertical="center"/>
    </xf>
    <xf borderId="7" fillId="0" fontId="8" numFmtId="3" xfId="0" applyAlignment="1" applyBorder="1" applyFont="1" applyNumberFormat="1">
      <alignment horizontal="right" vertical="center"/>
    </xf>
    <xf borderId="1" fillId="2" fontId="8" numFmtId="164" xfId="0" applyAlignment="1" applyBorder="1" applyFont="1" applyNumberFormat="1">
      <alignment vertical="center"/>
    </xf>
    <xf borderId="7" fillId="0" fontId="8" numFmtId="164" xfId="0" applyAlignment="1" applyBorder="1" applyFont="1" applyNumberFormat="1">
      <alignment horizontal="center" shrinkToFit="0" vertical="center" wrapText="1"/>
    </xf>
    <xf borderId="7" fillId="0" fontId="8" numFmtId="164" xfId="0" applyAlignment="1" applyBorder="1" applyFont="1" applyNumberFormat="1">
      <alignment readingOrder="0" vertical="center"/>
    </xf>
    <xf borderId="7" fillId="0" fontId="8" numFmtId="0" xfId="0" applyAlignment="1" applyBorder="1" applyFont="1">
      <alignment horizontal="center" readingOrder="0" vertical="center"/>
    </xf>
    <xf borderId="7" fillId="0" fontId="7" numFmtId="0" xfId="0" applyAlignment="1" applyBorder="1" applyFont="1">
      <alignment horizontal="center" readingOrder="0" vertical="center"/>
    </xf>
    <xf borderId="1" fillId="2" fontId="10" numFmtId="164" xfId="0" applyAlignment="1" applyBorder="1" applyFont="1" applyNumberFormat="1">
      <alignment shrinkToFit="0" vertical="center" wrapText="1"/>
    </xf>
    <xf borderId="0" fillId="0" fontId="8" numFmtId="0" xfId="0" applyAlignment="1" applyFont="1">
      <alignment vertical="center"/>
    </xf>
    <xf borderId="1" fillId="2" fontId="10" numFmtId="164" xfId="0" applyAlignment="1" applyBorder="1" applyFont="1" applyNumberFormat="1">
      <alignment readingOrder="0" shrinkToFit="0" vertical="center" wrapText="1"/>
    </xf>
    <xf borderId="1" fillId="2" fontId="8" numFmtId="164" xfId="0" applyAlignment="1" applyBorder="1" applyFont="1" applyNumberFormat="1">
      <alignment readingOrder="0" shrinkToFit="0" vertical="center" wrapText="1"/>
    </xf>
    <xf borderId="3" fillId="0" fontId="7" numFmtId="0" xfId="0" applyAlignment="1" applyBorder="1" applyFont="1">
      <alignment horizontal="center"/>
    </xf>
    <xf borderId="7" fillId="0" fontId="8" numFmtId="164" xfId="0" applyAlignment="1" applyBorder="1" applyFont="1" applyNumberFormat="1">
      <alignment horizontal="center" readingOrder="0"/>
    </xf>
    <xf borderId="7" fillId="0" fontId="8" numFmtId="3" xfId="0" applyAlignment="1" applyBorder="1" applyFont="1" applyNumberFormat="1">
      <alignment horizontal="center" readingOrder="0"/>
    </xf>
    <xf borderId="3" fillId="0" fontId="8" numFmtId="164" xfId="0" applyAlignment="1" applyBorder="1" applyFont="1" applyNumberFormat="1">
      <alignment horizontal="center"/>
    </xf>
    <xf borderId="7" fillId="0" fontId="8" numFmtId="3" xfId="0" applyAlignment="1" applyBorder="1" applyFont="1" applyNumberFormat="1">
      <alignment horizontal="center"/>
    </xf>
    <xf borderId="6" fillId="0" fontId="3" numFmtId="164" xfId="0" applyBorder="1" applyFont="1" applyNumberFormat="1"/>
    <xf borderId="7" fillId="2" fontId="7" numFmtId="0" xfId="0" applyAlignment="1" applyBorder="1" applyFont="1">
      <alignment horizontal="center"/>
    </xf>
    <xf borderId="7" fillId="0" fontId="8" numFmtId="164" xfId="0" applyAlignment="1" applyBorder="1" applyFont="1" applyNumberFormat="1">
      <alignment horizontal="center"/>
    </xf>
    <xf borderId="3" fillId="0" fontId="8" numFmtId="0" xfId="0" applyAlignment="1" applyBorder="1" applyFont="1">
      <alignment horizontal="center"/>
    </xf>
    <xf borderId="7" fillId="0" fontId="8" numFmtId="0" xfId="0" applyAlignment="1" applyBorder="1" applyFont="1">
      <alignment horizontal="center"/>
    </xf>
    <xf borderId="7" fillId="2" fontId="4" numFmtId="0" xfId="0" applyBorder="1" applyFont="1"/>
    <xf borderId="7" fillId="0" fontId="4" numFmtId="164" xfId="0" applyBorder="1" applyFont="1" applyNumberFormat="1"/>
    <xf borderId="10" fillId="0" fontId="3" numFmtId="0" xfId="0" applyAlignment="1" applyBorder="1" applyFont="1">
      <alignment horizontal="center"/>
    </xf>
    <xf borderId="7" fillId="0" fontId="9" numFmtId="164" xfId="0" applyAlignment="1" applyBorder="1" applyFont="1" applyNumberFormat="1">
      <alignment horizontal="center"/>
    </xf>
    <xf borderId="7" fillId="0" fontId="4" numFmtId="0" xfId="0" applyBorder="1" applyFont="1"/>
    <xf borderId="7" fillId="0" fontId="4" numFmtId="3" xfId="0" applyBorder="1" applyFont="1" applyNumberFormat="1"/>
    <xf borderId="3" fillId="0" fontId="4" numFmtId="164" xfId="0" applyBorder="1" applyFont="1" applyNumberFormat="1"/>
    <xf borderId="7" fillId="0" fontId="8" numFmtId="164" xfId="0" applyAlignment="1" applyBorder="1" applyFont="1" applyNumberFormat="1">
      <alignment horizontal="center" readingOrder="0" shrinkToFit="0" wrapText="1"/>
    </xf>
    <xf borderId="1" fillId="2" fontId="8" numFmtId="164" xfId="0" applyAlignment="1" applyBorder="1" applyFont="1" applyNumberFormat="1">
      <alignment readingOrder="0" shrinkToFit="0" wrapText="1"/>
    </xf>
    <xf borderId="6" fillId="0" fontId="4" numFmtId="165" xfId="0" applyAlignment="1" applyBorder="1" applyFont="1" applyNumberFormat="1">
      <alignment vertical="center"/>
    </xf>
    <xf borderId="3" fillId="0" fontId="7" numFmtId="0" xfId="0" applyAlignment="1" applyBorder="1" applyFont="1">
      <alignment horizontal="center" readingOrder="0" vertical="center"/>
    </xf>
    <xf borderId="7" fillId="2" fontId="7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vertical="center"/>
    </xf>
    <xf borderId="7" fillId="0" fontId="8" numFmtId="0" xfId="0" applyAlignment="1" applyBorder="1" applyFont="1">
      <alignment horizontal="center" vertical="center"/>
    </xf>
    <xf borderId="7" fillId="2" fontId="4" numFmtId="0" xfId="0" applyAlignment="1" applyBorder="1" applyFont="1">
      <alignment vertical="center"/>
    </xf>
    <xf borderId="10" fillId="0" fontId="3" numFmtId="0" xfId="0" applyAlignment="1" applyBorder="1" applyFont="1">
      <alignment horizontal="center" vertical="center"/>
    </xf>
    <xf borderId="7" fillId="0" fontId="4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7.63"/>
    <col customWidth="1" min="2" max="2" width="7.25"/>
    <col customWidth="1" min="3" max="3" width="7.13"/>
    <col customWidth="1" min="4" max="4" width="13.5"/>
    <col customWidth="1" min="5" max="5" width="10.25"/>
    <col customWidth="1" min="6" max="6" width="10.75"/>
    <col customWidth="1" min="7" max="7" width="7.38"/>
    <col customWidth="1" min="8" max="8" width="11.0"/>
    <col customWidth="1" min="9" max="9" width="15.13"/>
    <col customWidth="1" min="10" max="10" width="16.25"/>
    <col customWidth="1" min="11" max="11" width="12.13"/>
    <col customWidth="1" min="12" max="12" width="14.25"/>
    <col customWidth="1" min="13" max="13" width="11.0"/>
    <col customWidth="1" min="14" max="14" width="12.88"/>
    <col customWidth="1" min="15" max="29" width="11.0"/>
  </cols>
  <sheetData>
    <row r="1" ht="35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15.75" customHeight="1">
      <c r="A2" s="4" t="s">
        <v>1</v>
      </c>
      <c r="B2" s="2"/>
      <c r="C2" s="3"/>
      <c r="D2" s="4" t="s">
        <v>2</v>
      </c>
      <c r="E2" s="2"/>
      <c r="F2" s="2"/>
      <c r="G2" s="2"/>
      <c r="H2" s="2"/>
      <c r="I2" s="2"/>
      <c r="J2" s="2"/>
      <c r="K2" s="2"/>
      <c r="L2" s="2"/>
      <c r="M2" s="3"/>
      <c r="N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ht="15.75" customHeight="1">
      <c r="A3" s="6" t="s">
        <v>3</v>
      </c>
      <c r="B3" s="7"/>
      <c r="C3" s="8" t="s">
        <v>4</v>
      </c>
      <c r="D3" s="7"/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6</v>
      </c>
      <c r="K3" s="6" t="s">
        <v>7</v>
      </c>
      <c r="L3" s="6" t="s">
        <v>10</v>
      </c>
      <c r="M3" s="7"/>
      <c r="N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ht="15.75" customHeight="1">
      <c r="A4" s="10">
        <v>1227.0</v>
      </c>
      <c r="B4" s="11" t="s">
        <v>11</v>
      </c>
      <c r="C4" s="12" t="s">
        <v>12</v>
      </c>
      <c r="D4" s="13" t="s">
        <v>13</v>
      </c>
      <c r="E4" s="14" t="s">
        <v>14</v>
      </c>
      <c r="F4" s="15">
        <v>0.0</v>
      </c>
      <c r="G4" s="16">
        <v>0.0</v>
      </c>
      <c r="H4" s="17">
        <f t="shared" ref="H4:H7" si="1">F4*G4</f>
        <v>0</v>
      </c>
      <c r="I4" s="18" t="s">
        <v>15</v>
      </c>
      <c r="J4" s="19">
        <v>90.0</v>
      </c>
      <c r="K4" s="20">
        <v>32.0</v>
      </c>
      <c r="L4" s="17">
        <f t="shared" ref="L4:L7" si="2">J4*K4</f>
        <v>2880</v>
      </c>
      <c r="M4" s="21" t="s">
        <v>16</v>
      </c>
      <c r="N4" s="22"/>
      <c r="O4" s="23"/>
      <c r="P4" s="23"/>
      <c r="Q4" s="23"/>
      <c r="R4" s="23"/>
      <c r="S4" s="23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ht="15.75" customHeight="1">
      <c r="A5" s="24"/>
      <c r="B5" s="25"/>
      <c r="C5" s="25"/>
      <c r="D5" s="25"/>
      <c r="E5" s="26" t="s">
        <v>17</v>
      </c>
      <c r="F5" s="27">
        <v>500.0</v>
      </c>
      <c r="G5" s="16">
        <v>49.0</v>
      </c>
      <c r="H5" s="15">
        <f t="shared" si="1"/>
        <v>24500</v>
      </c>
      <c r="I5" s="28" t="s">
        <v>18</v>
      </c>
      <c r="J5" s="19">
        <v>80.0</v>
      </c>
      <c r="K5" s="20">
        <v>0.0</v>
      </c>
      <c r="L5" s="17">
        <f t="shared" si="2"/>
        <v>0</v>
      </c>
      <c r="M5" s="25"/>
      <c r="N5" s="22"/>
      <c r="O5" s="23"/>
      <c r="P5" s="23"/>
      <c r="Q5" s="23"/>
      <c r="R5" s="23"/>
      <c r="S5" s="23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ht="15.75" customHeight="1">
      <c r="A6" s="24"/>
      <c r="B6" s="25"/>
      <c r="C6" s="25"/>
      <c r="D6" s="25"/>
      <c r="E6" s="26" t="s">
        <v>19</v>
      </c>
      <c r="F6" s="15">
        <v>100.0</v>
      </c>
      <c r="G6" s="16">
        <v>1.0</v>
      </c>
      <c r="H6" s="15">
        <f t="shared" si="1"/>
        <v>100</v>
      </c>
      <c r="I6" s="29" t="s">
        <v>20</v>
      </c>
      <c r="J6" s="19">
        <v>540.0</v>
      </c>
      <c r="K6" s="20">
        <v>1.0</v>
      </c>
      <c r="L6" s="17">
        <f t="shared" si="2"/>
        <v>540</v>
      </c>
      <c r="M6" s="25"/>
      <c r="N6" s="22"/>
      <c r="O6" s="23"/>
      <c r="P6" s="23"/>
      <c r="Q6" s="23"/>
      <c r="R6" s="23"/>
      <c r="S6" s="23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ht="21.75" customHeight="1">
      <c r="A7" s="24"/>
      <c r="B7" s="25"/>
      <c r="C7" s="25"/>
      <c r="D7" s="25"/>
      <c r="E7" s="30" t="s">
        <v>21</v>
      </c>
      <c r="F7" s="27">
        <v>50.0</v>
      </c>
      <c r="G7" s="16">
        <v>1.0</v>
      </c>
      <c r="H7" s="15">
        <f t="shared" si="1"/>
        <v>50</v>
      </c>
      <c r="I7" s="29" t="s">
        <v>22</v>
      </c>
      <c r="J7" s="19">
        <v>30.0</v>
      </c>
      <c r="K7" s="31">
        <v>1.0</v>
      </c>
      <c r="L7" s="17">
        <f t="shared" si="2"/>
        <v>30</v>
      </c>
      <c r="M7" s="25"/>
      <c r="N7" s="22"/>
      <c r="O7" s="23"/>
      <c r="P7" s="23"/>
      <c r="Q7" s="23"/>
      <c r="R7" s="23"/>
      <c r="S7" s="23"/>
      <c r="T7" s="22"/>
      <c r="U7" s="22"/>
      <c r="V7" s="22"/>
      <c r="W7" s="22"/>
      <c r="X7" s="22"/>
      <c r="Y7" s="22"/>
      <c r="Z7" s="22"/>
      <c r="AA7" s="22"/>
      <c r="AB7" s="22"/>
      <c r="AC7" s="22"/>
    </row>
    <row r="8" ht="15.75" customHeight="1">
      <c r="A8" s="24"/>
      <c r="B8" s="25"/>
      <c r="C8" s="25"/>
      <c r="D8" s="25"/>
      <c r="E8" s="32" t="s">
        <v>23</v>
      </c>
      <c r="F8" s="33"/>
      <c r="G8" s="34"/>
      <c r="H8" s="35">
        <f>SUM(H4:H7)</f>
        <v>24650</v>
      </c>
      <c r="I8" s="36"/>
      <c r="J8" s="37"/>
      <c r="K8" s="38"/>
      <c r="L8" s="39"/>
      <c r="M8" s="25"/>
      <c r="N8" s="22"/>
      <c r="O8" s="23"/>
      <c r="P8" s="23"/>
      <c r="Q8" s="23"/>
      <c r="R8" s="23"/>
      <c r="S8" s="23"/>
      <c r="T8" s="22"/>
      <c r="U8" s="22"/>
      <c r="V8" s="22"/>
      <c r="W8" s="22"/>
      <c r="X8" s="22"/>
      <c r="Y8" s="22"/>
      <c r="Z8" s="22"/>
      <c r="AA8" s="22"/>
      <c r="AB8" s="22"/>
      <c r="AC8" s="22"/>
    </row>
    <row r="9" ht="15.75" customHeight="1">
      <c r="A9" s="24"/>
      <c r="B9" s="25"/>
      <c r="C9" s="25"/>
      <c r="D9" s="25"/>
      <c r="E9" s="29" t="s">
        <v>24</v>
      </c>
      <c r="F9" s="40">
        <v>4000.0</v>
      </c>
      <c r="G9" s="16">
        <v>5.0</v>
      </c>
      <c r="H9" s="15">
        <f t="shared" ref="H9:H10" si="3">F9*G9</f>
        <v>20000</v>
      </c>
      <c r="I9" s="36"/>
      <c r="J9" s="37"/>
      <c r="K9" s="37"/>
      <c r="L9" s="37"/>
      <c r="M9" s="25"/>
      <c r="N9" s="22"/>
      <c r="O9" s="23"/>
      <c r="P9" s="23"/>
      <c r="Q9" s="23"/>
      <c r="R9" s="23"/>
      <c r="S9" s="23"/>
      <c r="T9" s="22"/>
      <c r="U9" s="22"/>
      <c r="V9" s="22"/>
      <c r="W9" s="22"/>
      <c r="X9" s="22"/>
      <c r="Y9" s="22"/>
      <c r="Z9" s="22"/>
      <c r="AA9" s="22"/>
      <c r="AB9" s="22"/>
      <c r="AC9" s="22"/>
    </row>
    <row r="10" ht="15.75" customHeight="1">
      <c r="A10" s="24"/>
      <c r="B10" s="25"/>
      <c r="C10" s="25"/>
      <c r="D10" s="34"/>
      <c r="E10" s="29" t="s">
        <v>25</v>
      </c>
      <c r="F10" s="37"/>
      <c r="G10" s="38"/>
      <c r="H10" s="15">
        <f t="shared" si="3"/>
        <v>0</v>
      </c>
      <c r="I10" s="36"/>
      <c r="J10" s="37"/>
      <c r="K10" s="37"/>
      <c r="L10" s="37"/>
      <c r="M10" s="34"/>
      <c r="N10" s="22"/>
      <c r="O10" s="23"/>
      <c r="P10" s="23"/>
      <c r="Q10" s="23"/>
      <c r="R10" s="23"/>
      <c r="S10" s="23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ht="15.75" customHeight="1">
      <c r="A11" s="24"/>
      <c r="B11" s="25"/>
      <c r="C11" s="25"/>
      <c r="D11" s="41">
        <v>-1974.0</v>
      </c>
      <c r="E11" s="42" t="s">
        <v>26</v>
      </c>
      <c r="F11" s="33"/>
      <c r="G11" s="34"/>
      <c r="H11" s="35">
        <f>SUM(H9:H10)</f>
        <v>20000</v>
      </c>
      <c r="I11" s="42" t="s">
        <v>27</v>
      </c>
      <c r="J11" s="33"/>
      <c r="K11" s="34"/>
      <c r="L11" s="35">
        <f>SUM(L4:L10)</f>
        <v>3450</v>
      </c>
      <c r="M11" s="35">
        <f>D11+H8-H11-L11</f>
        <v>-774</v>
      </c>
      <c r="N11" s="22"/>
      <c r="O11" s="23"/>
      <c r="P11" s="23"/>
      <c r="Q11" s="23"/>
      <c r="R11" s="23"/>
      <c r="S11" s="23"/>
      <c r="T11" s="22"/>
      <c r="U11" s="22"/>
      <c r="V11" s="22"/>
      <c r="W11" s="22"/>
      <c r="X11" s="22"/>
      <c r="Y11" s="22"/>
      <c r="Z11" s="22"/>
      <c r="AA11" s="22"/>
      <c r="AB11" s="22"/>
      <c r="AC11" s="22"/>
    </row>
    <row r="12" ht="15.75" customHeight="1">
      <c r="A12" s="43"/>
      <c r="B12" s="34"/>
      <c r="C12" s="34"/>
      <c r="D12" s="44" t="s">
        <v>28</v>
      </c>
      <c r="E12" s="45"/>
      <c r="F12" s="2"/>
      <c r="G12" s="2"/>
      <c r="H12" s="2"/>
      <c r="I12" s="2"/>
      <c r="J12" s="2"/>
      <c r="K12" s="2"/>
      <c r="L12" s="2"/>
      <c r="M12" s="3"/>
      <c r="N12" s="22"/>
      <c r="O12" s="23"/>
      <c r="P12" s="23"/>
      <c r="Q12" s="23"/>
      <c r="R12" s="23"/>
      <c r="S12" s="23"/>
      <c r="T12" s="22"/>
      <c r="U12" s="22"/>
      <c r="V12" s="22"/>
      <c r="W12" s="22"/>
      <c r="X12" s="22"/>
      <c r="Y12" s="22"/>
      <c r="Z12" s="22"/>
      <c r="AA12" s="22"/>
      <c r="AB12" s="22"/>
      <c r="AC12" s="22"/>
    </row>
    <row r="13" ht="15.75" customHeight="1">
      <c r="A13" s="10">
        <v>1224.0</v>
      </c>
      <c r="B13" s="11" t="s">
        <v>29</v>
      </c>
      <c r="C13" s="12" t="s">
        <v>30</v>
      </c>
      <c r="D13" s="13" t="s">
        <v>13</v>
      </c>
      <c r="E13" s="14" t="s">
        <v>14</v>
      </c>
      <c r="F13" s="15">
        <v>0.0</v>
      </c>
      <c r="G13" s="16">
        <v>0.0</v>
      </c>
      <c r="H13" s="17">
        <f t="shared" ref="H13:H15" si="4">F13*G13</f>
        <v>0</v>
      </c>
      <c r="I13" s="28" t="s">
        <v>31</v>
      </c>
      <c r="J13" s="19">
        <v>1859.0</v>
      </c>
      <c r="K13" s="20">
        <v>1.0</v>
      </c>
      <c r="L13" s="17">
        <f t="shared" ref="L13:L16" si="5">J13*K13</f>
        <v>1859</v>
      </c>
      <c r="M13" s="21" t="s">
        <v>16</v>
      </c>
      <c r="N13" s="22"/>
      <c r="O13" s="23"/>
      <c r="P13" s="23"/>
      <c r="Q13" s="23"/>
      <c r="R13" s="23"/>
      <c r="S13" s="23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  <row r="14" ht="15.75" customHeight="1">
      <c r="A14" s="24"/>
      <c r="B14" s="25"/>
      <c r="C14" s="25"/>
      <c r="D14" s="25"/>
      <c r="E14" s="26" t="s">
        <v>17</v>
      </c>
      <c r="F14" s="27">
        <v>600.0</v>
      </c>
      <c r="G14" s="16">
        <v>35.0</v>
      </c>
      <c r="H14" s="15">
        <f t="shared" si="4"/>
        <v>21000</v>
      </c>
      <c r="I14" s="28" t="s">
        <v>18</v>
      </c>
      <c r="J14" s="19">
        <v>80.0</v>
      </c>
      <c r="K14" s="20">
        <v>0.0</v>
      </c>
      <c r="L14" s="17">
        <f t="shared" si="5"/>
        <v>0</v>
      </c>
      <c r="M14" s="25"/>
      <c r="N14" s="22"/>
      <c r="O14" s="23"/>
      <c r="P14" s="23"/>
      <c r="Q14" s="23"/>
      <c r="R14" s="23"/>
      <c r="S14" s="23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ht="15.75" customHeight="1">
      <c r="A15" s="24"/>
      <c r="B15" s="25"/>
      <c r="C15" s="25"/>
      <c r="D15" s="25"/>
      <c r="E15" s="26" t="s">
        <v>19</v>
      </c>
      <c r="F15" s="15">
        <v>100.0</v>
      </c>
      <c r="G15" s="46">
        <v>0.0</v>
      </c>
      <c r="H15" s="15">
        <f t="shared" si="4"/>
        <v>0</v>
      </c>
      <c r="I15" s="29" t="s">
        <v>20</v>
      </c>
      <c r="J15" s="19">
        <v>40.0</v>
      </c>
      <c r="K15" s="20">
        <v>0.0</v>
      </c>
      <c r="L15" s="17">
        <f t="shared" si="5"/>
        <v>0</v>
      </c>
      <c r="M15" s="25"/>
      <c r="N15" s="22"/>
      <c r="O15" s="23"/>
      <c r="P15" s="23"/>
      <c r="Q15" s="23"/>
      <c r="R15" s="23"/>
      <c r="S15" s="23"/>
      <c r="T15" s="22"/>
      <c r="U15" s="22"/>
      <c r="V15" s="22"/>
      <c r="W15" s="22"/>
      <c r="X15" s="22"/>
      <c r="Y15" s="22"/>
      <c r="Z15" s="22"/>
      <c r="AA15" s="22"/>
      <c r="AB15" s="22"/>
      <c r="AC15" s="22"/>
    </row>
    <row r="16" ht="15.75" customHeight="1">
      <c r="A16" s="24"/>
      <c r="B16" s="25"/>
      <c r="C16" s="25"/>
      <c r="D16" s="25"/>
      <c r="E16" s="47"/>
      <c r="F16" s="37"/>
      <c r="G16" s="37"/>
      <c r="H16" s="37"/>
      <c r="I16" s="29" t="s">
        <v>22</v>
      </c>
      <c r="J16" s="37"/>
      <c r="K16" s="38"/>
      <c r="L16" s="17">
        <f t="shared" si="5"/>
        <v>0</v>
      </c>
      <c r="M16" s="25"/>
      <c r="N16" s="22"/>
      <c r="O16" s="23"/>
      <c r="P16" s="23"/>
      <c r="Q16" s="23"/>
      <c r="R16" s="23"/>
      <c r="S16" s="23"/>
      <c r="T16" s="22"/>
      <c r="U16" s="22"/>
      <c r="V16" s="22"/>
      <c r="W16" s="22"/>
      <c r="X16" s="22"/>
      <c r="Y16" s="22"/>
      <c r="Z16" s="22"/>
      <c r="AA16" s="22"/>
      <c r="AB16" s="22"/>
      <c r="AC16" s="22"/>
    </row>
    <row r="17" ht="15.75" customHeight="1">
      <c r="A17" s="24"/>
      <c r="B17" s="25"/>
      <c r="C17" s="25"/>
      <c r="D17" s="25"/>
      <c r="E17" s="32" t="s">
        <v>23</v>
      </c>
      <c r="F17" s="33"/>
      <c r="G17" s="34"/>
      <c r="H17" s="35">
        <f>SUM(H13:H16)</f>
        <v>21000</v>
      </c>
      <c r="I17" s="36"/>
      <c r="J17" s="37"/>
      <c r="K17" s="38"/>
      <c r="L17" s="39"/>
      <c r="M17" s="25"/>
      <c r="N17" s="22"/>
      <c r="O17" s="23"/>
      <c r="P17" s="23"/>
      <c r="Q17" s="23"/>
      <c r="R17" s="23"/>
      <c r="S17" s="23"/>
      <c r="T17" s="22"/>
      <c r="U17" s="22"/>
      <c r="V17" s="22"/>
      <c r="W17" s="22"/>
      <c r="X17" s="22"/>
      <c r="Y17" s="22"/>
      <c r="Z17" s="22"/>
      <c r="AA17" s="22"/>
      <c r="AB17" s="22"/>
      <c r="AC17" s="22"/>
    </row>
    <row r="18" ht="15.75" customHeight="1">
      <c r="A18" s="24"/>
      <c r="B18" s="25"/>
      <c r="C18" s="25"/>
      <c r="D18" s="25"/>
      <c r="E18" s="29" t="s">
        <v>24</v>
      </c>
      <c r="F18" s="40">
        <v>5500.0</v>
      </c>
      <c r="G18" s="16">
        <v>4.0</v>
      </c>
      <c r="H18" s="15">
        <f t="shared" ref="H18:H19" si="6">F18*G18</f>
        <v>22000</v>
      </c>
      <c r="I18" s="36"/>
      <c r="J18" s="37"/>
      <c r="K18" s="37"/>
      <c r="L18" s="37"/>
      <c r="M18" s="25"/>
      <c r="N18" s="22"/>
      <c r="O18" s="23"/>
      <c r="P18" s="23"/>
      <c r="Q18" s="23"/>
      <c r="R18" s="23"/>
      <c r="S18" s="23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ht="15.75" customHeight="1">
      <c r="A19" s="24"/>
      <c r="B19" s="25"/>
      <c r="C19" s="25"/>
      <c r="D19" s="34"/>
      <c r="E19" s="29" t="s">
        <v>25</v>
      </c>
      <c r="F19" s="37"/>
      <c r="G19" s="38"/>
      <c r="H19" s="15">
        <f t="shared" si="6"/>
        <v>0</v>
      </c>
      <c r="I19" s="36"/>
      <c r="J19" s="37"/>
      <c r="K19" s="37"/>
      <c r="L19" s="37"/>
      <c r="M19" s="34"/>
      <c r="N19" s="22"/>
      <c r="O19" s="23"/>
      <c r="P19" s="23"/>
      <c r="Q19" s="23"/>
      <c r="R19" s="23"/>
      <c r="S19" s="23"/>
      <c r="T19" s="22"/>
      <c r="U19" s="22"/>
      <c r="V19" s="22"/>
      <c r="W19" s="22"/>
      <c r="X19" s="22"/>
      <c r="Y19" s="22"/>
      <c r="Z19" s="22"/>
      <c r="AA19" s="22"/>
      <c r="AB19" s="22"/>
      <c r="AC19" s="22"/>
    </row>
    <row r="20" ht="15.75" customHeight="1">
      <c r="A20" s="24"/>
      <c r="B20" s="25"/>
      <c r="C20" s="25"/>
      <c r="D20" s="35">
        <f>M38</f>
        <v>885</v>
      </c>
      <c r="E20" s="42" t="s">
        <v>26</v>
      </c>
      <c r="F20" s="33"/>
      <c r="G20" s="34"/>
      <c r="H20" s="35">
        <f>SUM(H18:H19)</f>
        <v>22000</v>
      </c>
      <c r="I20" s="42" t="s">
        <v>27</v>
      </c>
      <c r="J20" s="33"/>
      <c r="K20" s="34"/>
      <c r="L20" s="35">
        <f>SUM(L13:L19)</f>
        <v>1859</v>
      </c>
      <c r="M20" s="35">
        <f>D20+H17-H20-L20</f>
        <v>-1974</v>
      </c>
      <c r="N20" s="22"/>
      <c r="O20" s="23"/>
      <c r="P20" s="23"/>
      <c r="Q20" s="23"/>
      <c r="R20" s="23"/>
      <c r="S20" s="23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ht="15.75" customHeight="1">
      <c r="A21" s="43"/>
      <c r="B21" s="34"/>
      <c r="C21" s="34"/>
      <c r="D21" s="44" t="s">
        <v>28</v>
      </c>
      <c r="E21" s="45" t="s">
        <v>32</v>
      </c>
      <c r="F21" s="2"/>
      <c r="G21" s="2"/>
      <c r="H21" s="2"/>
      <c r="I21" s="2"/>
      <c r="J21" s="2"/>
      <c r="K21" s="2"/>
      <c r="L21" s="2"/>
      <c r="M21" s="3"/>
      <c r="N21" s="22"/>
      <c r="O21" s="23"/>
      <c r="P21" s="23"/>
      <c r="Q21" s="23"/>
      <c r="R21" s="23"/>
      <c r="S21" s="23"/>
      <c r="T21" s="22"/>
      <c r="U21" s="22"/>
      <c r="V21" s="22"/>
      <c r="W21" s="22"/>
      <c r="X21" s="22"/>
      <c r="Y21" s="22"/>
      <c r="Z21" s="22"/>
      <c r="AA21" s="22"/>
      <c r="AB21" s="22"/>
      <c r="AC21" s="22"/>
    </row>
    <row r="22" ht="15.75" customHeight="1">
      <c r="A22" s="10">
        <v>1223.0</v>
      </c>
      <c r="B22" s="11" t="s">
        <v>33</v>
      </c>
      <c r="C22" s="12" t="s">
        <v>34</v>
      </c>
      <c r="D22" s="13" t="s">
        <v>13</v>
      </c>
      <c r="E22" s="14" t="s">
        <v>14</v>
      </c>
      <c r="F22" s="15">
        <v>0.0</v>
      </c>
      <c r="G22" s="16">
        <v>0.0</v>
      </c>
      <c r="H22" s="17">
        <f t="shared" ref="H22:H24" si="7">F22*G22</f>
        <v>0</v>
      </c>
      <c r="I22" s="28" t="s">
        <v>31</v>
      </c>
      <c r="J22" s="19">
        <v>100.0</v>
      </c>
      <c r="K22" s="20">
        <v>0.0</v>
      </c>
      <c r="L22" s="17">
        <f t="shared" ref="L22:L25" si="8">J22*K22</f>
        <v>0</v>
      </c>
      <c r="M22" s="21" t="s">
        <v>16</v>
      </c>
      <c r="N22" s="22"/>
      <c r="O22" s="23"/>
      <c r="P22" s="23"/>
      <c r="Q22" s="23"/>
      <c r="R22" s="23"/>
      <c r="S22" s="23"/>
      <c r="T22" s="22"/>
      <c r="U22" s="22"/>
      <c r="V22" s="22"/>
      <c r="W22" s="22"/>
      <c r="X22" s="22"/>
      <c r="Y22" s="22"/>
      <c r="Z22" s="22"/>
      <c r="AA22" s="22"/>
      <c r="AB22" s="22"/>
      <c r="AC22" s="22"/>
    </row>
    <row r="23" ht="15.75" customHeight="1">
      <c r="A23" s="24"/>
      <c r="B23" s="25"/>
      <c r="C23" s="25"/>
      <c r="D23" s="25"/>
      <c r="E23" s="26" t="s">
        <v>17</v>
      </c>
      <c r="F23" s="27">
        <v>600.0</v>
      </c>
      <c r="G23" s="16">
        <v>0.0</v>
      </c>
      <c r="H23" s="15">
        <f t="shared" si="7"/>
        <v>0</v>
      </c>
      <c r="I23" s="28" t="s">
        <v>18</v>
      </c>
      <c r="J23" s="19">
        <v>80.0</v>
      </c>
      <c r="K23" s="20">
        <v>0.0</v>
      </c>
      <c r="L23" s="17">
        <f t="shared" si="8"/>
        <v>0</v>
      </c>
      <c r="M23" s="25"/>
      <c r="N23" s="22"/>
      <c r="O23" s="23"/>
      <c r="P23" s="23"/>
      <c r="Q23" s="23"/>
      <c r="R23" s="23"/>
      <c r="S23" s="23"/>
      <c r="T23" s="22"/>
      <c r="U23" s="22"/>
      <c r="V23" s="22"/>
      <c r="W23" s="22"/>
      <c r="X23" s="22"/>
      <c r="Y23" s="22"/>
      <c r="Z23" s="22"/>
      <c r="AA23" s="22"/>
      <c r="AB23" s="22"/>
      <c r="AC23" s="22"/>
    </row>
    <row r="24" ht="15.75" customHeight="1">
      <c r="A24" s="24"/>
      <c r="B24" s="25"/>
      <c r="C24" s="25"/>
      <c r="D24" s="25"/>
      <c r="E24" s="26" t="s">
        <v>19</v>
      </c>
      <c r="F24" s="15">
        <v>100.0</v>
      </c>
      <c r="G24" s="46">
        <v>0.0</v>
      </c>
      <c r="H24" s="15">
        <f t="shared" si="7"/>
        <v>0</v>
      </c>
      <c r="I24" s="29" t="s">
        <v>20</v>
      </c>
      <c r="J24" s="19">
        <v>40.0</v>
      </c>
      <c r="K24" s="20">
        <v>0.0</v>
      </c>
      <c r="L24" s="17">
        <f t="shared" si="8"/>
        <v>0</v>
      </c>
      <c r="M24" s="25"/>
      <c r="N24" s="22"/>
      <c r="O24" s="23"/>
      <c r="P24" s="23"/>
      <c r="Q24" s="23"/>
      <c r="R24" s="23"/>
      <c r="S24" s="23"/>
      <c r="T24" s="22"/>
      <c r="U24" s="22"/>
      <c r="V24" s="22"/>
      <c r="W24" s="22"/>
      <c r="X24" s="22"/>
      <c r="Y24" s="22"/>
      <c r="Z24" s="22"/>
      <c r="AA24" s="22"/>
      <c r="AB24" s="22"/>
      <c r="AC24" s="22"/>
    </row>
    <row r="25" ht="15.75" customHeight="1">
      <c r="A25" s="24"/>
      <c r="B25" s="25"/>
      <c r="C25" s="25"/>
      <c r="D25" s="25"/>
      <c r="E25" s="47"/>
      <c r="F25" s="37"/>
      <c r="G25" s="37"/>
      <c r="H25" s="37"/>
      <c r="I25" s="29" t="s">
        <v>22</v>
      </c>
      <c r="J25" s="37"/>
      <c r="K25" s="38"/>
      <c r="L25" s="17">
        <f t="shared" si="8"/>
        <v>0</v>
      </c>
      <c r="M25" s="25"/>
      <c r="N25" s="22"/>
      <c r="O25" s="23"/>
      <c r="P25" s="23"/>
      <c r="Q25" s="23"/>
      <c r="R25" s="23"/>
      <c r="S25" s="23"/>
      <c r="T25" s="22"/>
      <c r="U25" s="22"/>
      <c r="V25" s="22"/>
      <c r="W25" s="22"/>
      <c r="X25" s="22"/>
      <c r="Y25" s="22"/>
      <c r="Z25" s="22"/>
      <c r="AA25" s="22"/>
      <c r="AB25" s="22"/>
      <c r="AC25" s="22"/>
    </row>
    <row r="26" ht="15.75" customHeight="1">
      <c r="A26" s="24"/>
      <c r="B26" s="25"/>
      <c r="C26" s="25"/>
      <c r="D26" s="25"/>
      <c r="E26" s="32" t="s">
        <v>23</v>
      </c>
      <c r="F26" s="33"/>
      <c r="G26" s="34"/>
      <c r="H26" s="35">
        <f>SUM(H22:H25)</f>
        <v>0</v>
      </c>
      <c r="I26" s="36"/>
      <c r="J26" s="37"/>
      <c r="K26" s="38"/>
      <c r="L26" s="39"/>
      <c r="M26" s="25"/>
      <c r="N26" s="22"/>
      <c r="O26" s="23"/>
      <c r="P26" s="23"/>
      <c r="Q26" s="23"/>
      <c r="R26" s="23"/>
      <c r="S26" s="23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ht="15.75" customHeight="1">
      <c r="A27" s="24"/>
      <c r="B27" s="25"/>
      <c r="C27" s="25"/>
      <c r="D27" s="25"/>
      <c r="E27" s="29" t="s">
        <v>24</v>
      </c>
      <c r="F27" s="40">
        <v>5000.0</v>
      </c>
      <c r="G27" s="16">
        <v>0.0</v>
      </c>
      <c r="H27" s="15">
        <f t="shared" ref="H27:H28" si="9">F27*G27</f>
        <v>0</v>
      </c>
      <c r="I27" s="36"/>
      <c r="J27" s="37"/>
      <c r="K27" s="37"/>
      <c r="L27" s="37"/>
      <c r="M27" s="25"/>
      <c r="N27" s="22"/>
      <c r="O27" s="23"/>
      <c r="P27" s="23"/>
      <c r="Q27" s="23"/>
      <c r="R27" s="23"/>
      <c r="S27" s="23"/>
      <c r="T27" s="22"/>
      <c r="U27" s="22"/>
      <c r="V27" s="22"/>
      <c r="W27" s="22"/>
      <c r="X27" s="22"/>
      <c r="Y27" s="22"/>
      <c r="Z27" s="22"/>
      <c r="AA27" s="22"/>
      <c r="AB27" s="22"/>
      <c r="AC27" s="22"/>
    </row>
    <row r="28" ht="15.75" customHeight="1">
      <c r="A28" s="24"/>
      <c r="B28" s="25"/>
      <c r="C28" s="25"/>
      <c r="D28" s="34"/>
      <c r="E28" s="29" t="s">
        <v>25</v>
      </c>
      <c r="F28" s="37"/>
      <c r="G28" s="38"/>
      <c r="H28" s="15">
        <f t="shared" si="9"/>
        <v>0</v>
      </c>
      <c r="I28" s="36"/>
      <c r="J28" s="37"/>
      <c r="K28" s="37"/>
      <c r="L28" s="37"/>
      <c r="M28" s="34"/>
      <c r="N28" s="22"/>
      <c r="O28" s="23"/>
      <c r="P28" s="23"/>
      <c r="Q28" s="23"/>
      <c r="R28" s="23"/>
      <c r="S28" s="23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ht="15.75" customHeight="1">
      <c r="A29" s="24"/>
      <c r="B29" s="25"/>
      <c r="C29" s="25"/>
      <c r="D29" s="35">
        <f>M38</f>
        <v>885</v>
      </c>
      <c r="E29" s="42" t="s">
        <v>26</v>
      </c>
      <c r="F29" s="33"/>
      <c r="G29" s="34"/>
      <c r="H29" s="35">
        <f>SUM(H27:H28)</f>
        <v>0</v>
      </c>
      <c r="I29" s="42" t="s">
        <v>27</v>
      </c>
      <c r="J29" s="33"/>
      <c r="K29" s="34"/>
      <c r="L29" s="35">
        <f>SUM(L22:L28)</f>
        <v>0</v>
      </c>
      <c r="M29" s="35">
        <f>D29+H26-H29-L29</f>
        <v>885</v>
      </c>
      <c r="N29" s="22"/>
      <c r="O29" s="23"/>
      <c r="P29" s="23"/>
      <c r="Q29" s="23"/>
      <c r="R29" s="23"/>
      <c r="S29" s="23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ht="65.25" customHeight="1">
      <c r="A30" s="43"/>
      <c r="B30" s="34"/>
      <c r="C30" s="34"/>
      <c r="D30" s="44" t="s">
        <v>28</v>
      </c>
      <c r="E30" s="48" t="s">
        <v>35</v>
      </c>
      <c r="F30" s="2"/>
      <c r="G30" s="2"/>
      <c r="H30" s="2"/>
      <c r="I30" s="2"/>
      <c r="J30" s="2"/>
      <c r="K30" s="2"/>
      <c r="L30" s="2"/>
      <c r="M30" s="3"/>
      <c r="N30" s="22"/>
      <c r="O30" s="23"/>
      <c r="P30" s="23"/>
      <c r="Q30" s="23"/>
      <c r="R30" s="23"/>
      <c r="S30" s="23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ht="15.75" customHeight="1">
      <c r="A31" s="10">
        <v>1218.0</v>
      </c>
      <c r="B31" s="11" t="s">
        <v>36</v>
      </c>
      <c r="C31" s="12" t="s">
        <v>37</v>
      </c>
      <c r="D31" s="13" t="s">
        <v>13</v>
      </c>
      <c r="E31" s="14" t="s">
        <v>14</v>
      </c>
      <c r="F31" s="15">
        <v>0.0</v>
      </c>
      <c r="G31" s="16">
        <v>0.0</v>
      </c>
      <c r="H31" s="17">
        <f t="shared" ref="H31:H33" si="10">F31*G31</f>
        <v>0</v>
      </c>
      <c r="I31" s="28" t="s">
        <v>31</v>
      </c>
      <c r="J31" s="19">
        <v>100.0</v>
      </c>
      <c r="K31" s="20">
        <v>14.0</v>
      </c>
      <c r="L31" s="17">
        <f t="shared" ref="L31:L34" si="11">J31*K31</f>
        <v>1400</v>
      </c>
      <c r="M31" s="21" t="s">
        <v>16</v>
      </c>
      <c r="N31" s="22"/>
      <c r="O31" s="23"/>
      <c r="P31" s="23"/>
      <c r="Q31" s="23"/>
      <c r="R31" s="23"/>
      <c r="S31" s="23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ht="15.75" customHeight="1">
      <c r="A32" s="24"/>
      <c r="B32" s="25"/>
      <c r="C32" s="25"/>
      <c r="D32" s="25"/>
      <c r="E32" s="26" t="s">
        <v>17</v>
      </c>
      <c r="F32" s="27">
        <v>600.0</v>
      </c>
      <c r="G32" s="16">
        <v>58.0</v>
      </c>
      <c r="H32" s="15">
        <f t="shared" si="10"/>
        <v>34800</v>
      </c>
      <c r="I32" s="28" t="s">
        <v>18</v>
      </c>
      <c r="J32" s="19">
        <v>80.0</v>
      </c>
      <c r="K32" s="20">
        <v>4.0</v>
      </c>
      <c r="L32" s="17">
        <f t="shared" si="11"/>
        <v>320</v>
      </c>
      <c r="M32" s="25"/>
      <c r="N32" s="22"/>
      <c r="O32" s="23"/>
      <c r="P32" s="23"/>
      <c r="Q32" s="23"/>
      <c r="R32" s="23"/>
      <c r="S32" s="23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ht="15.75" customHeight="1">
      <c r="A33" s="24"/>
      <c r="B33" s="25"/>
      <c r="C33" s="25"/>
      <c r="D33" s="25"/>
      <c r="E33" s="26" t="s">
        <v>19</v>
      </c>
      <c r="F33" s="15">
        <v>100.0</v>
      </c>
      <c r="G33" s="46">
        <v>0.0</v>
      </c>
      <c r="H33" s="15">
        <f t="shared" si="10"/>
        <v>0</v>
      </c>
      <c r="I33" s="29" t="s">
        <v>20</v>
      </c>
      <c r="J33" s="19">
        <v>40.0</v>
      </c>
      <c r="K33" s="20">
        <v>1.0</v>
      </c>
      <c r="L33" s="17">
        <f t="shared" si="11"/>
        <v>40</v>
      </c>
      <c r="M33" s="25"/>
      <c r="N33" s="22"/>
      <c r="O33" s="23"/>
      <c r="P33" s="23"/>
      <c r="Q33" s="23"/>
      <c r="R33" s="23"/>
      <c r="S33" s="23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ht="15.75" customHeight="1">
      <c r="A34" s="24"/>
      <c r="B34" s="25"/>
      <c r="C34" s="25"/>
      <c r="D34" s="25"/>
      <c r="E34" s="47"/>
      <c r="F34" s="37"/>
      <c r="G34" s="37"/>
      <c r="H34" s="37"/>
      <c r="I34" s="29" t="s">
        <v>22</v>
      </c>
      <c r="J34" s="37"/>
      <c r="K34" s="38"/>
      <c r="L34" s="17">
        <f t="shared" si="11"/>
        <v>0</v>
      </c>
      <c r="M34" s="25"/>
      <c r="N34" s="22"/>
      <c r="O34" s="23"/>
      <c r="P34" s="23"/>
      <c r="Q34" s="23"/>
      <c r="R34" s="23"/>
      <c r="S34" s="23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ht="15.75" customHeight="1">
      <c r="A35" s="24"/>
      <c r="B35" s="25"/>
      <c r="C35" s="25"/>
      <c r="D35" s="25"/>
      <c r="E35" s="32" t="s">
        <v>23</v>
      </c>
      <c r="F35" s="33"/>
      <c r="G35" s="34"/>
      <c r="H35" s="35">
        <f>SUM(H31:H34)</f>
        <v>34800</v>
      </c>
      <c r="I35" s="36"/>
      <c r="J35" s="37"/>
      <c r="K35" s="38"/>
      <c r="L35" s="39"/>
      <c r="M35" s="25"/>
      <c r="N35" s="22"/>
      <c r="O35" s="23"/>
      <c r="P35" s="23"/>
      <c r="Q35" s="23"/>
      <c r="R35" s="23"/>
      <c r="S35" s="23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ht="15.75" customHeight="1">
      <c r="A36" s="24"/>
      <c r="B36" s="25"/>
      <c r="C36" s="25"/>
      <c r="D36" s="25"/>
      <c r="E36" s="29" t="s">
        <v>24</v>
      </c>
      <c r="F36" s="40">
        <v>5000.0</v>
      </c>
      <c r="G36" s="16">
        <v>7.0</v>
      </c>
      <c r="H36" s="15">
        <f t="shared" ref="H36:H37" si="12">F36*G36</f>
        <v>35000</v>
      </c>
      <c r="I36" s="36"/>
      <c r="J36" s="37"/>
      <c r="K36" s="37"/>
      <c r="L36" s="37"/>
      <c r="M36" s="25"/>
      <c r="N36" s="22"/>
      <c r="O36" s="23"/>
      <c r="P36" s="23"/>
      <c r="Q36" s="23"/>
      <c r="R36" s="23"/>
      <c r="S36" s="23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ht="15.75" customHeight="1">
      <c r="A37" s="24"/>
      <c r="B37" s="25"/>
      <c r="C37" s="25"/>
      <c r="D37" s="34"/>
      <c r="E37" s="29" t="s">
        <v>25</v>
      </c>
      <c r="F37" s="37"/>
      <c r="G37" s="38"/>
      <c r="H37" s="15">
        <f t="shared" si="12"/>
        <v>0</v>
      </c>
      <c r="I37" s="36"/>
      <c r="J37" s="37"/>
      <c r="K37" s="37"/>
      <c r="L37" s="37"/>
      <c r="M37" s="34"/>
      <c r="N37" s="22"/>
      <c r="O37" s="23"/>
      <c r="P37" s="23"/>
      <c r="Q37" s="23"/>
      <c r="R37" s="23"/>
      <c r="S37" s="23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ht="15.75" customHeight="1">
      <c r="A38" s="24"/>
      <c r="B38" s="25"/>
      <c r="C38" s="25"/>
      <c r="D38" s="35">
        <f>M47</f>
        <v>2845</v>
      </c>
      <c r="E38" s="42" t="s">
        <v>26</v>
      </c>
      <c r="F38" s="33"/>
      <c r="G38" s="34"/>
      <c r="H38" s="35">
        <f>SUM(H36:H37)</f>
        <v>35000</v>
      </c>
      <c r="I38" s="42" t="s">
        <v>27</v>
      </c>
      <c r="J38" s="33"/>
      <c r="K38" s="34"/>
      <c r="L38" s="35">
        <f>SUM(L31:L37)</f>
        <v>1760</v>
      </c>
      <c r="M38" s="35">
        <f>D38+H35-H38-L38</f>
        <v>885</v>
      </c>
      <c r="N38" s="22"/>
      <c r="O38" s="23"/>
      <c r="P38" s="23"/>
      <c r="Q38" s="23"/>
      <c r="R38" s="23"/>
      <c r="S38" s="23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ht="23.25" customHeight="1">
      <c r="A39" s="43"/>
      <c r="B39" s="34"/>
      <c r="C39" s="34"/>
      <c r="D39" s="44" t="s">
        <v>28</v>
      </c>
      <c r="E39" s="45" t="s">
        <v>38</v>
      </c>
      <c r="F39" s="2"/>
      <c r="G39" s="2"/>
      <c r="H39" s="2"/>
      <c r="I39" s="2"/>
      <c r="J39" s="2"/>
      <c r="K39" s="2"/>
      <c r="L39" s="2"/>
      <c r="M39" s="3"/>
      <c r="N39" s="22"/>
      <c r="O39" s="23"/>
      <c r="P39" s="23"/>
      <c r="Q39" s="23"/>
      <c r="R39" s="23"/>
      <c r="S39" s="23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ht="15.75" customHeight="1">
      <c r="A40" s="10">
        <v>1217.0</v>
      </c>
      <c r="B40" s="11" t="s">
        <v>39</v>
      </c>
      <c r="C40" s="12" t="s">
        <v>40</v>
      </c>
      <c r="D40" s="13" t="s">
        <v>13</v>
      </c>
      <c r="E40" s="14" t="s">
        <v>14</v>
      </c>
      <c r="F40" s="27">
        <v>90.0</v>
      </c>
      <c r="G40" s="16">
        <v>1.0</v>
      </c>
      <c r="H40" s="17">
        <f t="shared" ref="H40:H42" si="13">F40*G40</f>
        <v>90</v>
      </c>
      <c r="I40" s="28" t="s">
        <v>31</v>
      </c>
      <c r="J40" s="19">
        <v>1590.0</v>
      </c>
      <c r="K40" s="20">
        <v>1.0</v>
      </c>
      <c r="L40" s="17">
        <f t="shared" ref="L40:L43" si="14">J40*K40</f>
        <v>1590</v>
      </c>
      <c r="M40" s="21" t="s">
        <v>16</v>
      </c>
      <c r="N40" s="22"/>
      <c r="O40" s="23"/>
      <c r="P40" s="23"/>
      <c r="Q40" s="23"/>
      <c r="R40" s="23"/>
      <c r="S40" s="23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ht="15.75" customHeight="1">
      <c r="A41" s="24"/>
      <c r="B41" s="25"/>
      <c r="C41" s="25"/>
      <c r="D41" s="25"/>
      <c r="E41" s="26" t="s">
        <v>17</v>
      </c>
      <c r="F41" s="27">
        <v>500.0</v>
      </c>
      <c r="G41" s="16">
        <v>45.0</v>
      </c>
      <c r="H41" s="15">
        <f t="shared" si="13"/>
        <v>22500</v>
      </c>
      <c r="I41" s="28" t="s">
        <v>18</v>
      </c>
      <c r="J41" s="19">
        <v>0.0</v>
      </c>
      <c r="K41" s="20">
        <v>0.0</v>
      </c>
      <c r="L41" s="17">
        <f t="shared" si="14"/>
        <v>0</v>
      </c>
      <c r="M41" s="25"/>
      <c r="N41" s="22"/>
      <c r="O41" s="23"/>
      <c r="P41" s="23"/>
      <c r="Q41" s="23"/>
      <c r="R41" s="23"/>
      <c r="S41" s="23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ht="15.75" customHeight="1">
      <c r="A42" s="24"/>
      <c r="B42" s="25"/>
      <c r="C42" s="25"/>
      <c r="D42" s="25"/>
      <c r="E42" s="26" t="s">
        <v>19</v>
      </c>
      <c r="F42" s="15">
        <v>100.0</v>
      </c>
      <c r="G42" s="16">
        <v>0.0</v>
      </c>
      <c r="H42" s="15">
        <f t="shared" si="13"/>
        <v>0</v>
      </c>
      <c r="I42" s="29" t="s">
        <v>20</v>
      </c>
      <c r="J42" s="19">
        <v>0.0</v>
      </c>
      <c r="K42" s="20">
        <v>0.0</v>
      </c>
      <c r="L42" s="17">
        <f t="shared" si="14"/>
        <v>0</v>
      </c>
      <c r="M42" s="25"/>
      <c r="N42" s="22"/>
      <c r="O42" s="23"/>
      <c r="P42" s="23"/>
      <c r="Q42" s="23"/>
      <c r="R42" s="23"/>
      <c r="S42" s="23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ht="15.75" customHeight="1">
      <c r="A43" s="24"/>
      <c r="B43" s="25"/>
      <c r="C43" s="25"/>
      <c r="D43" s="25"/>
      <c r="E43" s="47"/>
      <c r="F43" s="37"/>
      <c r="G43" s="37"/>
      <c r="H43" s="37"/>
      <c r="I43" s="29" t="s">
        <v>22</v>
      </c>
      <c r="J43" s="37"/>
      <c r="K43" s="38"/>
      <c r="L43" s="17">
        <f t="shared" si="14"/>
        <v>0</v>
      </c>
      <c r="M43" s="25"/>
      <c r="N43" s="22"/>
      <c r="O43" s="23"/>
      <c r="P43" s="23"/>
      <c r="Q43" s="23"/>
      <c r="R43" s="23"/>
      <c r="S43" s="23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ht="15.75" customHeight="1">
      <c r="A44" s="24"/>
      <c r="B44" s="25"/>
      <c r="C44" s="25"/>
      <c r="D44" s="25"/>
      <c r="E44" s="32" t="s">
        <v>23</v>
      </c>
      <c r="F44" s="33"/>
      <c r="G44" s="34"/>
      <c r="H44" s="35">
        <f>SUM(H40:H43)</f>
        <v>22590</v>
      </c>
      <c r="I44" s="36"/>
      <c r="J44" s="37"/>
      <c r="K44" s="38"/>
      <c r="L44" s="39"/>
      <c r="M44" s="25"/>
      <c r="N44" s="22"/>
      <c r="O44" s="23"/>
      <c r="P44" s="23"/>
      <c r="Q44" s="23"/>
      <c r="R44" s="23"/>
      <c r="S44" s="23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ht="15.75" customHeight="1">
      <c r="A45" s="24"/>
      <c r="B45" s="25"/>
      <c r="C45" s="25"/>
      <c r="D45" s="25"/>
      <c r="E45" s="29" t="s">
        <v>24</v>
      </c>
      <c r="F45" s="40">
        <v>4500.0</v>
      </c>
      <c r="G45" s="16">
        <v>5.0</v>
      </c>
      <c r="H45" s="15">
        <f t="shared" ref="H45:H46" si="15">F45*G45</f>
        <v>22500</v>
      </c>
      <c r="I45" s="36"/>
      <c r="J45" s="37"/>
      <c r="K45" s="37"/>
      <c r="L45" s="37"/>
      <c r="M45" s="25"/>
      <c r="N45" s="22"/>
      <c r="O45" s="23"/>
      <c r="P45" s="23"/>
      <c r="Q45" s="23"/>
      <c r="R45" s="23"/>
      <c r="S45" s="23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ht="15.75" customHeight="1">
      <c r="A46" s="24"/>
      <c r="B46" s="25"/>
      <c r="C46" s="25"/>
      <c r="D46" s="34"/>
      <c r="E46" s="29" t="s">
        <v>25</v>
      </c>
      <c r="F46" s="37"/>
      <c r="G46" s="38"/>
      <c r="H46" s="15">
        <f t="shared" si="15"/>
        <v>0</v>
      </c>
      <c r="I46" s="36"/>
      <c r="J46" s="37"/>
      <c r="K46" s="37"/>
      <c r="L46" s="37"/>
      <c r="M46" s="34"/>
      <c r="N46" s="22"/>
      <c r="O46" s="23"/>
      <c r="P46" s="23"/>
      <c r="Q46" s="23"/>
      <c r="R46" s="23"/>
      <c r="S46" s="23"/>
      <c r="T46" s="22"/>
      <c r="U46" s="22"/>
      <c r="V46" s="22"/>
      <c r="W46" s="22"/>
      <c r="X46" s="22"/>
      <c r="Y46" s="22"/>
      <c r="Z46" s="22"/>
      <c r="AA46" s="22"/>
      <c r="AB46" s="22"/>
      <c r="AC46" s="22"/>
    </row>
    <row r="47" ht="15.75" customHeight="1">
      <c r="A47" s="24"/>
      <c r="B47" s="25"/>
      <c r="C47" s="25"/>
      <c r="D47" s="35">
        <f>M65</f>
        <v>4345</v>
      </c>
      <c r="E47" s="42" t="s">
        <v>26</v>
      </c>
      <c r="F47" s="33"/>
      <c r="G47" s="34"/>
      <c r="H47" s="35">
        <f>SUM(H45:H46)</f>
        <v>22500</v>
      </c>
      <c r="I47" s="42" t="s">
        <v>27</v>
      </c>
      <c r="J47" s="33"/>
      <c r="K47" s="34"/>
      <c r="L47" s="35">
        <f>SUM(L40:L46)</f>
        <v>1590</v>
      </c>
      <c r="M47" s="35">
        <f>D47+H44-H47-L47</f>
        <v>2845</v>
      </c>
      <c r="N47" s="22"/>
      <c r="O47" s="23"/>
      <c r="P47" s="23"/>
      <c r="Q47" s="23"/>
      <c r="R47" s="23"/>
      <c r="S47" s="23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ht="30.0" customHeight="1">
      <c r="A48" s="43"/>
      <c r="B48" s="34"/>
      <c r="C48" s="34"/>
      <c r="D48" s="44" t="s">
        <v>28</v>
      </c>
      <c r="E48" s="49" t="s">
        <v>41</v>
      </c>
      <c r="F48" s="2"/>
      <c r="G48" s="2"/>
      <c r="H48" s="2"/>
      <c r="I48" s="2"/>
      <c r="J48" s="2"/>
      <c r="K48" s="2"/>
      <c r="L48" s="2"/>
      <c r="M48" s="3"/>
      <c r="N48" s="22"/>
      <c r="O48" s="23"/>
      <c r="P48" s="23"/>
      <c r="Q48" s="23"/>
      <c r="R48" s="23"/>
      <c r="S48" s="23"/>
      <c r="T48" s="22"/>
      <c r="U48" s="22"/>
      <c r="V48" s="22"/>
      <c r="W48" s="22"/>
      <c r="X48" s="22"/>
      <c r="Y48" s="22"/>
      <c r="Z48" s="22"/>
      <c r="AA48" s="22"/>
      <c r="AB48" s="22"/>
      <c r="AC48" s="22"/>
    </row>
    <row r="49" ht="15.75" customHeight="1">
      <c r="A49" s="10">
        <v>1216.0</v>
      </c>
      <c r="B49" s="11" t="s">
        <v>42</v>
      </c>
      <c r="C49" s="12" t="s">
        <v>43</v>
      </c>
      <c r="D49" s="13" t="s">
        <v>13</v>
      </c>
      <c r="E49" s="14" t="s">
        <v>14</v>
      </c>
      <c r="F49" s="15">
        <v>0.0</v>
      </c>
      <c r="G49" s="46">
        <v>0.0</v>
      </c>
      <c r="H49" s="17">
        <f t="shared" ref="H49:H51" si="16">F49*G49</f>
        <v>0</v>
      </c>
      <c r="I49" s="28" t="s">
        <v>31</v>
      </c>
      <c r="J49" s="50">
        <v>0.0</v>
      </c>
      <c r="K49" s="51">
        <v>0.0</v>
      </c>
      <c r="L49" s="17">
        <f t="shared" ref="L49:L52" si="17">J49*K49</f>
        <v>0</v>
      </c>
      <c r="M49" s="21" t="s">
        <v>16</v>
      </c>
      <c r="N49" s="22"/>
      <c r="O49" s="23"/>
      <c r="P49" s="23"/>
      <c r="Q49" s="23"/>
      <c r="R49" s="23"/>
      <c r="S49" s="23"/>
      <c r="T49" s="22"/>
      <c r="U49" s="22"/>
      <c r="V49" s="22"/>
      <c r="W49" s="22"/>
      <c r="X49" s="22"/>
      <c r="Y49" s="22"/>
      <c r="Z49" s="22"/>
      <c r="AA49" s="22"/>
      <c r="AB49" s="22"/>
      <c r="AC49" s="22"/>
    </row>
    <row r="50" ht="15.75" customHeight="1">
      <c r="A50" s="24"/>
      <c r="B50" s="25"/>
      <c r="C50" s="25"/>
      <c r="D50" s="25"/>
      <c r="E50" s="26" t="s">
        <v>17</v>
      </c>
      <c r="F50" s="27">
        <v>400.0</v>
      </c>
      <c r="G50" s="16">
        <v>0.0</v>
      </c>
      <c r="H50" s="15">
        <f t="shared" si="16"/>
        <v>0</v>
      </c>
      <c r="I50" s="28" t="s">
        <v>18</v>
      </c>
      <c r="J50" s="50">
        <v>100.0</v>
      </c>
      <c r="K50" s="20">
        <v>0.0</v>
      </c>
      <c r="L50" s="17">
        <f t="shared" si="17"/>
        <v>0</v>
      </c>
      <c r="M50" s="25"/>
      <c r="N50" s="22"/>
      <c r="O50" s="23"/>
      <c r="P50" s="23"/>
      <c r="Q50" s="23"/>
      <c r="R50" s="23"/>
      <c r="S50" s="23"/>
      <c r="T50" s="22"/>
      <c r="U50" s="22"/>
      <c r="V50" s="22"/>
      <c r="W50" s="22"/>
      <c r="X50" s="22"/>
      <c r="Y50" s="22"/>
      <c r="Z50" s="22"/>
      <c r="AA50" s="22"/>
      <c r="AB50" s="22"/>
      <c r="AC50" s="22"/>
    </row>
    <row r="51" ht="15.75" customHeight="1">
      <c r="A51" s="24"/>
      <c r="B51" s="25"/>
      <c r="C51" s="25"/>
      <c r="D51" s="25"/>
      <c r="E51" s="26" t="s">
        <v>19</v>
      </c>
      <c r="F51" s="27">
        <v>100.0</v>
      </c>
      <c r="G51" s="16">
        <v>0.0</v>
      </c>
      <c r="H51" s="15">
        <f t="shared" si="16"/>
        <v>0</v>
      </c>
      <c r="I51" s="29" t="s">
        <v>20</v>
      </c>
      <c r="J51" s="19">
        <v>500.0</v>
      </c>
      <c r="K51" s="20">
        <v>0.0</v>
      </c>
      <c r="L51" s="17">
        <f t="shared" si="17"/>
        <v>0</v>
      </c>
      <c r="M51" s="25"/>
      <c r="N51" s="22"/>
      <c r="O51" s="23"/>
      <c r="P51" s="23"/>
      <c r="Q51" s="23"/>
      <c r="R51" s="23"/>
      <c r="S51" s="23"/>
      <c r="T51" s="22"/>
      <c r="U51" s="22"/>
      <c r="V51" s="22"/>
      <c r="W51" s="22"/>
      <c r="X51" s="22"/>
      <c r="Y51" s="22"/>
      <c r="Z51" s="22"/>
      <c r="AA51" s="22"/>
      <c r="AB51" s="22"/>
      <c r="AC51" s="22"/>
    </row>
    <row r="52" ht="15.75" customHeight="1">
      <c r="A52" s="24"/>
      <c r="B52" s="25"/>
      <c r="C52" s="25"/>
      <c r="D52" s="25"/>
      <c r="E52" s="47"/>
      <c r="F52" s="37"/>
      <c r="G52" s="37"/>
      <c r="H52" s="37"/>
      <c r="I52" s="29" t="s">
        <v>22</v>
      </c>
      <c r="J52" s="37"/>
      <c r="K52" s="38"/>
      <c r="L52" s="17">
        <f t="shared" si="17"/>
        <v>0</v>
      </c>
      <c r="M52" s="25"/>
      <c r="N52" s="22"/>
      <c r="O52" s="23"/>
      <c r="P52" s="23"/>
      <c r="Q52" s="23"/>
      <c r="R52" s="23"/>
      <c r="S52" s="23"/>
      <c r="T52" s="22"/>
      <c r="U52" s="22"/>
      <c r="V52" s="22"/>
      <c r="W52" s="22"/>
      <c r="X52" s="22"/>
      <c r="Y52" s="22"/>
      <c r="Z52" s="22"/>
      <c r="AA52" s="22"/>
      <c r="AB52" s="22"/>
      <c r="AC52" s="22"/>
    </row>
    <row r="53" ht="15.75" customHeight="1">
      <c r="A53" s="24"/>
      <c r="B53" s="25"/>
      <c r="C53" s="25"/>
      <c r="D53" s="25"/>
      <c r="E53" s="32" t="s">
        <v>23</v>
      </c>
      <c r="F53" s="33"/>
      <c r="G53" s="34"/>
      <c r="H53" s="35">
        <f>SUM(H49:H52)</f>
        <v>0</v>
      </c>
      <c r="I53" s="36"/>
      <c r="J53" s="37"/>
      <c r="K53" s="38"/>
      <c r="L53" s="39"/>
      <c r="M53" s="25"/>
      <c r="N53" s="22"/>
      <c r="O53" s="23"/>
      <c r="P53" s="23"/>
      <c r="Q53" s="23"/>
      <c r="R53" s="23"/>
      <c r="S53" s="23"/>
      <c r="T53" s="22"/>
      <c r="U53" s="22"/>
      <c r="V53" s="22"/>
      <c r="W53" s="22"/>
      <c r="X53" s="22"/>
      <c r="Y53" s="22"/>
      <c r="Z53" s="22"/>
      <c r="AA53" s="22"/>
      <c r="AB53" s="22"/>
      <c r="AC53" s="22"/>
    </row>
    <row r="54" ht="15.75" customHeight="1">
      <c r="A54" s="24"/>
      <c r="B54" s="25"/>
      <c r="C54" s="25"/>
      <c r="D54" s="25"/>
      <c r="E54" s="29" t="s">
        <v>24</v>
      </c>
      <c r="F54" s="40">
        <v>3500.0</v>
      </c>
      <c r="G54" s="16">
        <v>0.0</v>
      </c>
      <c r="H54" s="15">
        <f t="shared" ref="H54:H55" si="18">F54*G54</f>
        <v>0</v>
      </c>
      <c r="I54" s="36"/>
      <c r="J54" s="37"/>
      <c r="K54" s="37"/>
      <c r="L54" s="37"/>
      <c r="M54" s="25"/>
      <c r="N54" s="22"/>
      <c r="O54" s="23"/>
      <c r="P54" s="23"/>
      <c r="Q54" s="23"/>
      <c r="R54" s="23"/>
      <c r="S54" s="23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ht="15.75" customHeight="1">
      <c r="A55" s="24"/>
      <c r="B55" s="25"/>
      <c r="C55" s="25"/>
      <c r="D55" s="34"/>
      <c r="E55" s="29" t="s">
        <v>25</v>
      </c>
      <c r="F55" s="37"/>
      <c r="G55" s="38"/>
      <c r="H55" s="15">
        <f t="shared" si="18"/>
        <v>0</v>
      </c>
      <c r="I55" s="36"/>
      <c r="J55" s="37"/>
      <c r="K55" s="37"/>
      <c r="L55" s="37"/>
      <c r="M55" s="34"/>
      <c r="N55" s="22"/>
      <c r="O55" s="23"/>
      <c r="P55" s="23"/>
      <c r="Q55" s="23"/>
      <c r="R55" s="23"/>
      <c r="S55" s="23"/>
      <c r="T55" s="22"/>
      <c r="U55" s="22"/>
      <c r="V55" s="22"/>
      <c r="W55" s="22"/>
      <c r="X55" s="22"/>
      <c r="Y55" s="22"/>
      <c r="Z55" s="22"/>
      <c r="AA55" s="22"/>
      <c r="AB55" s="22"/>
      <c r="AC55" s="22"/>
    </row>
    <row r="56" ht="15.75" customHeight="1">
      <c r="A56" s="24"/>
      <c r="B56" s="25"/>
      <c r="C56" s="25"/>
      <c r="D56" s="35">
        <f>M65</f>
        <v>4345</v>
      </c>
      <c r="E56" s="42" t="s">
        <v>26</v>
      </c>
      <c r="F56" s="33"/>
      <c r="G56" s="34"/>
      <c r="H56" s="35">
        <f>SUM(H54:H55)</f>
        <v>0</v>
      </c>
      <c r="I56" s="42" t="s">
        <v>27</v>
      </c>
      <c r="J56" s="33"/>
      <c r="K56" s="34"/>
      <c r="L56" s="35">
        <f>SUM(L49:L55)</f>
        <v>0</v>
      </c>
      <c r="M56" s="35">
        <f>D56+H53-H56-L56</f>
        <v>4345</v>
      </c>
      <c r="N56" s="22"/>
      <c r="O56" s="23"/>
      <c r="P56" s="23"/>
      <c r="Q56" s="23"/>
      <c r="R56" s="23"/>
      <c r="S56" s="23"/>
      <c r="T56" s="22"/>
      <c r="U56" s="22"/>
      <c r="V56" s="22"/>
      <c r="W56" s="22"/>
      <c r="X56" s="22"/>
      <c r="Y56" s="22"/>
      <c r="Z56" s="22"/>
      <c r="AA56" s="22"/>
      <c r="AB56" s="22"/>
      <c r="AC56" s="22"/>
    </row>
    <row r="57" ht="25.5" customHeight="1">
      <c r="A57" s="43"/>
      <c r="B57" s="34"/>
      <c r="C57" s="34"/>
      <c r="D57" s="44" t="s">
        <v>28</v>
      </c>
      <c r="E57" s="49" t="s">
        <v>44</v>
      </c>
      <c r="F57" s="2"/>
      <c r="G57" s="2"/>
      <c r="H57" s="2"/>
      <c r="I57" s="2"/>
      <c r="J57" s="2"/>
      <c r="K57" s="2"/>
      <c r="L57" s="2"/>
      <c r="M57" s="3"/>
      <c r="N57" s="22"/>
      <c r="O57" s="23"/>
      <c r="P57" s="23"/>
      <c r="Q57" s="23"/>
      <c r="R57" s="23"/>
      <c r="S57" s="23"/>
      <c r="T57" s="22"/>
      <c r="U57" s="22"/>
      <c r="V57" s="22"/>
      <c r="W57" s="22"/>
      <c r="X57" s="22"/>
      <c r="Y57" s="22"/>
      <c r="Z57" s="22"/>
      <c r="AA57" s="22"/>
      <c r="AB57" s="22"/>
      <c r="AC57" s="22"/>
    </row>
    <row r="58" ht="15.75" customHeight="1">
      <c r="A58" s="10">
        <v>1215.0</v>
      </c>
      <c r="B58" s="11" t="s">
        <v>45</v>
      </c>
      <c r="C58" s="12" t="s">
        <v>46</v>
      </c>
      <c r="D58" s="13" t="s">
        <v>13</v>
      </c>
      <c r="E58" s="14" t="s">
        <v>14</v>
      </c>
      <c r="F58" s="15">
        <v>0.0</v>
      </c>
      <c r="G58" s="46">
        <v>0.0</v>
      </c>
      <c r="H58" s="17">
        <f t="shared" ref="H58:H60" si="19">F58*G58</f>
        <v>0</v>
      </c>
      <c r="I58" s="28" t="s">
        <v>31</v>
      </c>
      <c r="J58" s="50">
        <v>0.0</v>
      </c>
      <c r="K58" s="51">
        <v>0.0</v>
      </c>
      <c r="L58" s="17">
        <f t="shared" ref="L58:L61" si="20">J58*K58</f>
        <v>0</v>
      </c>
      <c r="M58" s="21" t="s">
        <v>16</v>
      </c>
      <c r="N58" s="22"/>
      <c r="O58" s="23"/>
      <c r="P58" s="23"/>
      <c r="Q58" s="23"/>
      <c r="R58" s="23"/>
      <c r="S58" s="23"/>
      <c r="T58" s="22"/>
      <c r="U58" s="22"/>
      <c r="V58" s="22"/>
      <c r="W58" s="22"/>
      <c r="X58" s="22"/>
      <c r="Y58" s="22"/>
      <c r="Z58" s="22"/>
      <c r="AA58" s="22"/>
      <c r="AB58" s="22"/>
      <c r="AC58" s="22"/>
    </row>
    <row r="59" ht="15.75" customHeight="1">
      <c r="A59" s="24"/>
      <c r="B59" s="25"/>
      <c r="C59" s="25"/>
      <c r="D59" s="25"/>
      <c r="E59" s="26" t="s">
        <v>17</v>
      </c>
      <c r="F59" s="27">
        <v>400.0</v>
      </c>
      <c r="G59" s="16">
        <v>72.0</v>
      </c>
      <c r="H59" s="15">
        <f t="shared" si="19"/>
        <v>28800</v>
      </c>
      <c r="I59" s="28" t="s">
        <v>18</v>
      </c>
      <c r="J59" s="50">
        <v>100.0</v>
      </c>
      <c r="K59" s="20">
        <v>30.0</v>
      </c>
      <c r="L59" s="17">
        <f t="shared" si="20"/>
        <v>3000</v>
      </c>
      <c r="M59" s="25"/>
      <c r="N59" s="22"/>
      <c r="O59" s="23"/>
      <c r="P59" s="23"/>
      <c r="Q59" s="23"/>
      <c r="R59" s="23"/>
      <c r="S59" s="23"/>
      <c r="T59" s="22"/>
      <c r="U59" s="22"/>
      <c r="V59" s="22"/>
      <c r="W59" s="22"/>
      <c r="X59" s="22"/>
      <c r="Y59" s="22"/>
      <c r="Z59" s="22"/>
      <c r="AA59" s="22"/>
      <c r="AB59" s="22"/>
      <c r="AC59" s="22"/>
    </row>
    <row r="60" ht="15.75" customHeight="1">
      <c r="A60" s="24"/>
      <c r="B60" s="25"/>
      <c r="C60" s="25"/>
      <c r="D60" s="25"/>
      <c r="E60" s="26" t="s">
        <v>19</v>
      </c>
      <c r="F60" s="27">
        <v>100.0</v>
      </c>
      <c r="G60" s="16">
        <v>2.0</v>
      </c>
      <c r="H60" s="15">
        <f t="shared" si="19"/>
        <v>200</v>
      </c>
      <c r="I60" s="29" t="s">
        <v>20</v>
      </c>
      <c r="J60" s="19">
        <v>500.0</v>
      </c>
      <c r="K60" s="20">
        <v>1.0</v>
      </c>
      <c r="L60" s="17">
        <f t="shared" si="20"/>
        <v>500</v>
      </c>
      <c r="M60" s="25"/>
      <c r="N60" s="22"/>
      <c r="O60" s="23"/>
      <c r="P60" s="23"/>
      <c r="Q60" s="23"/>
      <c r="R60" s="23"/>
      <c r="S60" s="23"/>
      <c r="T60" s="22"/>
      <c r="U60" s="22"/>
      <c r="V60" s="22"/>
      <c r="W60" s="22"/>
      <c r="X60" s="22"/>
      <c r="Y60" s="22"/>
      <c r="Z60" s="22"/>
      <c r="AA60" s="22"/>
      <c r="AB60" s="22"/>
      <c r="AC60" s="22"/>
    </row>
    <row r="61" ht="15.75" customHeight="1">
      <c r="A61" s="24"/>
      <c r="B61" s="25"/>
      <c r="C61" s="25"/>
      <c r="D61" s="25"/>
      <c r="E61" s="47"/>
      <c r="F61" s="37"/>
      <c r="G61" s="37"/>
      <c r="H61" s="37"/>
      <c r="I61" s="29" t="s">
        <v>22</v>
      </c>
      <c r="J61" s="37"/>
      <c r="K61" s="38"/>
      <c r="L61" s="17">
        <f t="shared" si="20"/>
        <v>0</v>
      </c>
      <c r="M61" s="25"/>
      <c r="N61" s="22"/>
      <c r="O61" s="23"/>
      <c r="P61" s="23"/>
      <c r="Q61" s="23"/>
      <c r="R61" s="23"/>
      <c r="S61" s="23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ht="15.75" customHeight="1">
      <c r="A62" s="24"/>
      <c r="B62" s="25"/>
      <c r="C62" s="25"/>
      <c r="D62" s="25"/>
      <c r="E62" s="32" t="s">
        <v>23</v>
      </c>
      <c r="F62" s="33"/>
      <c r="G62" s="34"/>
      <c r="H62" s="35">
        <f>SUM(H58:H61)</f>
        <v>29000</v>
      </c>
      <c r="I62" s="36"/>
      <c r="J62" s="37"/>
      <c r="K62" s="38"/>
      <c r="L62" s="39"/>
      <c r="M62" s="25"/>
      <c r="N62" s="22"/>
      <c r="O62" s="23"/>
      <c r="P62" s="23"/>
      <c r="Q62" s="23"/>
      <c r="R62" s="23"/>
      <c r="S62" s="23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ht="15.75" customHeight="1">
      <c r="A63" s="24"/>
      <c r="B63" s="25"/>
      <c r="C63" s="25"/>
      <c r="D63" s="25"/>
      <c r="E63" s="29" t="s">
        <v>24</v>
      </c>
      <c r="F63" s="40">
        <v>3500.0</v>
      </c>
      <c r="G63" s="16">
        <v>7.0</v>
      </c>
      <c r="H63" s="15">
        <f t="shared" ref="H63:H64" si="21">F63*G63</f>
        <v>24500</v>
      </c>
      <c r="I63" s="36"/>
      <c r="J63" s="37"/>
      <c r="K63" s="37"/>
      <c r="L63" s="37"/>
      <c r="M63" s="25"/>
      <c r="N63" s="22"/>
      <c r="O63" s="23"/>
      <c r="P63" s="23"/>
      <c r="Q63" s="23"/>
      <c r="R63" s="23"/>
      <c r="S63" s="23"/>
      <c r="T63" s="22"/>
      <c r="U63" s="22"/>
      <c r="V63" s="22"/>
      <c r="W63" s="22"/>
      <c r="X63" s="22"/>
      <c r="Y63" s="22"/>
      <c r="Z63" s="22"/>
      <c r="AA63" s="22"/>
      <c r="AB63" s="22"/>
      <c r="AC63" s="22"/>
    </row>
    <row r="64" ht="15.75" customHeight="1">
      <c r="A64" s="24"/>
      <c r="B64" s="25"/>
      <c r="C64" s="25"/>
      <c r="D64" s="34"/>
      <c r="E64" s="29" t="s">
        <v>25</v>
      </c>
      <c r="F64" s="37"/>
      <c r="G64" s="38"/>
      <c r="H64" s="15">
        <f t="shared" si="21"/>
        <v>0</v>
      </c>
      <c r="I64" s="36"/>
      <c r="J64" s="37"/>
      <c r="K64" s="37"/>
      <c r="L64" s="37"/>
      <c r="M64" s="34"/>
      <c r="N64" s="22"/>
      <c r="O64" s="23"/>
      <c r="P64" s="23"/>
      <c r="Q64" s="23"/>
      <c r="R64" s="23"/>
      <c r="S64" s="23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5" ht="15.75" customHeight="1">
      <c r="A65" s="24"/>
      <c r="B65" s="25"/>
      <c r="C65" s="25"/>
      <c r="D65" s="35">
        <f>M74</f>
        <v>3345</v>
      </c>
      <c r="E65" s="42" t="s">
        <v>26</v>
      </c>
      <c r="F65" s="33"/>
      <c r="G65" s="34"/>
      <c r="H65" s="35">
        <f>SUM(H63:H64)</f>
        <v>24500</v>
      </c>
      <c r="I65" s="42" t="s">
        <v>27</v>
      </c>
      <c r="J65" s="33"/>
      <c r="K65" s="34"/>
      <c r="L65" s="35">
        <f>SUM(L58:L64)</f>
        <v>3500</v>
      </c>
      <c r="M65" s="35">
        <f>D65+H62-H65-L65</f>
        <v>4345</v>
      </c>
      <c r="N65" s="22"/>
      <c r="O65" s="23"/>
      <c r="P65" s="23"/>
      <c r="Q65" s="23"/>
      <c r="R65" s="23"/>
      <c r="S65" s="23"/>
      <c r="T65" s="22"/>
      <c r="U65" s="22"/>
      <c r="V65" s="22"/>
      <c r="W65" s="22"/>
      <c r="X65" s="22"/>
      <c r="Y65" s="22"/>
      <c r="Z65" s="22"/>
      <c r="AA65" s="22"/>
      <c r="AB65" s="22"/>
      <c r="AC65" s="22"/>
    </row>
    <row r="66" ht="15.75" customHeight="1">
      <c r="A66" s="43"/>
      <c r="B66" s="34"/>
      <c r="C66" s="34"/>
      <c r="D66" s="44" t="s">
        <v>28</v>
      </c>
      <c r="E66" s="52"/>
      <c r="F66" s="2"/>
      <c r="G66" s="2"/>
      <c r="H66" s="2"/>
      <c r="I66" s="2"/>
      <c r="J66" s="2"/>
      <c r="K66" s="2"/>
      <c r="L66" s="2"/>
      <c r="M66" s="3"/>
      <c r="N66" s="22"/>
      <c r="O66" s="23"/>
      <c r="P66" s="23"/>
      <c r="Q66" s="23"/>
      <c r="R66" s="23"/>
      <c r="S66" s="23"/>
      <c r="T66" s="22"/>
      <c r="U66" s="22"/>
      <c r="V66" s="22"/>
      <c r="W66" s="22"/>
      <c r="X66" s="22"/>
      <c r="Y66" s="22"/>
      <c r="Z66" s="22"/>
      <c r="AA66" s="22"/>
      <c r="AB66" s="22"/>
      <c r="AC66" s="22"/>
    </row>
    <row r="67" ht="15.75" customHeight="1">
      <c r="A67" s="10">
        <v>1214.0</v>
      </c>
      <c r="B67" s="11" t="s">
        <v>47</v>
      </c>
      <c r="C67" s="12" t="s">
        <v>48</v>
      </c>
      <c r="D67" s="13" t="s">
        <v>13</v>
      </c>
      <c r="E67" s="14" t="s">
        <v>14</v>
      </c>
      <c r="F67" s="15">
        <v>0.0</v>
      </c>
      <c r="G67" s="46">
        <v>0.0</v>
      </c>
      <c r="H67" s="17">
        <f t="shared" ref="H67:H69" si="22">F67*G67</f>
        <v>0</v>
      </c>
      <c r="I67" s="28" t="s">
        <v>31</v>
      </c>
      <c r="J67" s="50">
        <v>0.0</v>
      </c>
      <c r="K67" s="51">
        <v>0.0</v>
      </c>
      <c r="L67" s="17">
        <f t="shared" ref="L67:L70" si="23">J67*K67</f>
        <v>0</v>
      </c>
      <c r="M67" s="21" t="s">
        <v>16</v>
      </c>
      <c r="N67" s="22"/>
      <c r="O67" s="23"/>
      <c r="P67" s="23"/>
      <c r="Q67" s="23"/>
      <c r="R67" s="23"/>
      <c r="S67" s="23"/>
      <c r="T67" s="22"/>
      <c r="U67" s="22"/>
      <c r="V67" s="22"/>
      <c r="W67" s="22"/>
      <c r="X67" s="22"/>
      <c r="Y67" s="22"/>
      <c r="Z67" s="22"/>
      <c r="AA67" s="22"/>
      <c r="AB67" s="22"/>
      <c r="AC67" s="22"/>
    </row>
    <row r="68" ht="15.75" customHeight="1">
      <c r="A68" s="24"/>
      <c r="B68" s="25"/>
      <c r="C68" s="25"/>
      <c r="D68" s="25"/>
      <c r="E68" s="26" t="s">
        <v>17</v>
      </c>
      <c r="F68" s="27">
        <v>550.0</v>
      </c>
      <c r="G68" s="16">
        <v>39.0</v>
      </c>
      <c r="H68" s="15">
        <f t="shared" si="22"/>
        <v>21450</v>
      </c>
      <c r="I68" s="28" t="s">
        <v>18</v>
      </c>
      <c r="J68" s="19">
        <v>100.0</v>
      </c>
      <c r="K68" s="20">
        <v>14.0</v>
      </c>
      <c r="L68" s="17">
        <f t="shared" si="23"/>
        <v>1400</v>
      </c>
      <c r="M68" s="25"/>
      <c r="N68" s="22"/>
      <c r="O68" s="23"/>
      <c r="P68" s="23"/>
      <c r="Q68" s="23"/>
      <c r="R68" s="23"/>
      <c r="S68" s="23"/>
      <c r="T68" s="22"/>
      <c r="U68" s="22"/>
      <c r="V68" s="22"/>
      <c r="W68" s="22"/>
      <c r="X68" s="22"/>
      <c r="Y68" s="22"/>
      <c r="Z68" s="22"/>
      <c r="AA68" s="22"/>
      <c r="AB68" s="22"/>
      <c r="AC68" s="22"/>
    </row>
    <row r="69" ht="15.75" customHeight="1">
      <c r="A69" s="24"/>
      <c r="B69" s="25"/>
      <c r="C69" s="25"/>
      <c r="D69" s="25"/>
      <c r="E69" s="26" t="s">
        <v>19</v>
      </c>
      <c r="F69" s="15">
        <v>0.0</v>
      </c>
      <c r="G69" s="46">
        <v>0.0</v>
      </c>
      <c r="H69" s="15">
        <f t="shared" si="22"/>
        <v>0</v>
      </c>
      <c r="I69" s="29" t="s">
        <v>20</v>
      </c>
      <c r="J69" s="50">
        <v>0.0</v>
      </c>
      <c r="K69" s="51">
        <v>0.0</v>
      </c>
      <c r="L69" s="17">
        <f t="shared" si="23"/>
        <v>0</v>
      </c>
      <c r="M69" s="25"/>
      <c r="N69" s="22"/>
      <c r="O69" s="23"/>
      <c r="P69" s="23"/>
      <c r="Q69" s="23"/>
      <c r="R69" s="23"/>
      <c r="S69" s="23"/>
      <c r="T69" s="22"/>
      <c r="U69" s="22"/>
      <c r="V69" s="22"/>
      <c r="W69" s="22"/>
      <c r="X69" s="22"/>
      <c r="Y69" s="22"/>
      <c r="Z69" s="22"/>
      <c r="AA69" s="22"/>
      <c r="AB69" s="22"/>
      <c r="AC69" s="22"/>
    </row>
    <row r="70" ht="15.75" customHeight="1">
      <c r="A70" s="24"/>
      <c r="B70" s="25"/>
      <c r="C70" s="25"/>
      <c r="D70" s="25"/>
      <c r="E70" s="47"/>
      <c r="F70" s="37"/>
      <c r="G70" s="37"/>
      <c r="H70" s="37"/>
      <c r="I70" s="29" t="s">
        <v>22</v>
      </c>
      <c r="J70" s="37"/>
      <c r="K70" s="38"/>
      <c r="L70" s="17">
        <f t="shared" si="23"/>
        <v>0</v>
      </c>
      <c r="M70" s="25"/>
      <c r="N70" s="22"/>
      <c r="O70" s="23"/>
      <c r="P70" s="23"/>
      <c r="Q70" s="23"/>
      <c r="R70" s="23"/>
      <c r="S70" s="23"/>
      <c r="T70" s="22"/>
      <c r="U70" s="22"/>
      <c r="V70" s="22"/>
      <c r="W70" s="22"/>
      <c r="X70" s="22"/>
      <c r="Y70" s="22"/>
      <c r="Z70" s="22"/>
      <c r="AA70" s="22"/>
      <c r="AB70" s="22"/>
      <c r="AC70" s="22"/>
    </row>
    <row r="71" ht="15.75" customHeight="1">
      <c r="A71" s="24"/>
      <c r="B71" s="25"/>
      <c r="C71" s="25"/>
      <c r="D71" s="25"/>
      <c r="E71" s="32" t="s">
        <v>23</v>
      </c>
      <c r="F71" s="33"/>
      <c r="G71" s="34"/>
      <c r="H71" s="35">
        <f>SUM(H67:H70)</f>
        <v>21450</v>
      </c>
      <c r="I71" s="36"/>
      <c r="J71" s="37"/>
      <c r="K71" s="38"/>
      <c r="L71" s="39"/>
      <c r="M71" s="25"/>
      <c r="N71" s="22"/>
      <c r="O71" s="23"/>
      <c r="P71" s="23"/>
      <c r="Q71" s="23"/>
      <c r="R71" s="23"/>
      <c r="S71" s="23"/>
      <c r="T71" s="22"/>
      <c r="U71" s="22"/>
      <c r="V71" s="22"/>
      <c r="W71" s="22"/>
      <c r="X71" s="22"/>
      <c r="Y71" s="22"/>
      <c r="Z71" s="22"/>
      <c r="AA71" s="22"/>
      <c r="AB71" s="22"/>
      <c r="AC71" s="22"/>
    </row>
    <row r="72" ht="15.75" customHeight="1">
      <c r="A72" s="24"/>
      <c r="B72" s="25"/>
      <c r="C72" s="25"/>
      <c r="D72" s="25"/>
      <c r="E72" s="29" t="s">
        <v>24</v>
      </c>
      <c r="F72" s="40">
        <v>5000.0</v>
      </c>
      <c r="G72" s="16">
        <v>4.0</v>
      </c>
      <c r="H72" s="15">
        <f t="shared" ref="H72:H73" si="24">F72*G72</f>
        <v>20000</v>
      </c>
      <c r="I72" s="36"/>
      <c r="J72" s="37"/>
      <c r="K72" s="37"/>
      <c r="L72" s="37"/>
      <c r="M72" s="25"/>
      <c r="N72" s="22"/>
      <c r="O72" s="23"/>
      <c r="P72" s="23"/>
      <c r="Q72" s="23"/>
      <c r="R72" s="23"/>
      <c r="S72" s="23"/>
      <c r="T72" s="22"/>
      <c r="U72" s="22"/>
      <c r="V72" s="22"/>
      <c r="W72" s="22"/>
      <c r="X72" s="22"/>
      <c r="Y72" s="22"/>
      <c r="Z72" s="22"/>
      <c r="AA72" s="22"/>
      <c r="AB72" s="22"/>
      <c r="AC72" s="22"/>
    </row>
    <row r="73" ht="15.75" customHeight="1">
      <c r="A73" s="24"/>
      <c r="B73" s="25"/>
      <c r="C73" s="25"/>
      <c r="D73" s="34"/>
      <c r="E73" s="29" t="s">
        <v>25</v>
      </c>
      <c r="F73" s="37"/>
      <c r="G73" s="38"/>
      <c r="H73" s="15">
        <f t="shared" si="24"/>
        <v>0</v>
      </c>
      <c r="I73" s="36"/>
      <c r="J73" s="37"/>
      <c r="K73" s="37"/>
      <c r="L73" s="37"/>
      <c r="M73" s="34"/>
      <c r="N73" s="22"/>
      <c r="O73" s="23"/>
      <c r="P73" s="23"/>
      <c r="Q73" s="23"/>
      <c r="R73" s="23"/>
      <c r="S73" s="23"/>
      <c r="T73" s="22"/>
      <c r="U73" s="22"/>
      <c r="V73" s="22"/>
      <c r="W73" s="22"/>
      <c r="X73" s="22"/>
      <c r="Y73" s="22"/>
      <c r="Z73" s="22"/>
      <c r="AA73" s="22"/>
      <c r="AB73" s="22"/>
      <c r="AC73" s="22"/>
    </row>
    <row r="74" ht="15.75" customHeight="1">
      <c r="A74" s="24"/>
      <c r="B74" s="25"/>
      <c r="C74" s="25"/>
      <c r="D74" s="35">
        <f>M83</f>
        <v>3295</v>
      </c>
      <c r="E74" s="42" t="s">
        <v>26</v>
      </c>
      <c r="F74" s="33"/>
      <c r="G74" s="34"/>
      <c r="H74" s="35">
        <f>SUM(H72:H73)</f>
        <v>20000</v>
      </c>
      <c r="I74" s="42" t="s">
        <v>27</v>
      </c>
      <c r="J74" s="33"/>
      <c r="K74" s="34"/>
      <c r="L74" s="35">
        <f>SUM(L67:L73)</f>
        <v>1400</v>
      </c>
      <c r="M74" s="35">
        <f>D74+H71-H74-L74</f>
        <v>3345</v>
      </c>
      <c r="N74" s="22"/>
      <c r="O74" s="23"/>
      <c r="P74" s="23"/>
      <c r="Q74" s="23"/>
      <c r="R74" s="23"/>
      <c r="S74" s="23"/>
      <c r="T74" s="22"/>
      <c r="U74" s="22"/>
      <c r="V74" s="22"/>
      <c r="W74" s="22"/>
      <c r="X74" s="22"/>
      <c r="Y74" s="22"/>
      <c r="Z74" s="22"/>
      <c r="AA74" s="22"/>
      <c r="AB74" s="22"/>
      <c r="AC74" s="22"/>
    </row>
    <row r="75" ht="31.5" customHeight="1">
      <c r="A75" s="43"/>
      <c r="B75" s="34"/>
      <c r="C75" s="34"/>
      <c r="D75" s="44" t="s">
        <v>28</v>
      </c>
      <c r="E75" s="52"/>
      <c r="F75" s="2"/>
      <c r="G75" s="2"/>
      <c r="H75" s="2"/>
      <c r="I75" s="2"/>
      <c r="J75" s="2"/>
      <c r="K75" s="2"/>
      <c r="L75" s="2"/>
      <c r="M75" s="3"/>
      <c r="N75" s="22"/>
      <c r="O75" s="23"/>
      <c r="P75" s="23"/>
      <c r="Q75" s="23"/>
      <c r="R75" s="23"/>
      <c r="S75" s="23"/>
      <c r="T75" s="22"/>
      <c r="U75" s="22"/>
      <c r="V75" s="22"/>
      <c r="W75" s="22"/>
      <c r="X75" s="22"/>
      <c r="Y75" s="22"/>
      <c r="Z75" s="22"/>
      <c r="AA75" s="22"/>
      <c r="AB75" s="22"/>
      <c r="AC75" s="22"/>
    </row>
    <row r="76" ht="15.75" customHeight="1">
      <c r="A76" s="10">
        <v>1212.0</v>
      </c>
      <c r="B76" s="11" t="s">
        <v>49</v>
      </c>
      <c r="C76" s="12" t="s">
        <v>50</v>
      </c>
      <c r="D76" s="13" t="s">
        <v>13</v>
      </c>
      <c r="E76" s="14" t="s">
        <v>14</v>
      </c>
      <c r="F76" s="27">
        <v>0.0</v>
      </c>
      <c r="G76" s="16">
        <v>0.0</v>
      </c>
      <c r="H76" s="17">
        <f t="shared" ref="H76:H78" si="25">F76*G76</f>
        <v>0</v>
      </c>
      <c r="I76" s="28" t="s">
        <v>31</v>
      </c>
      <c r="J76" s="19">
        <v>0.0</v>
      </c>
      <c r="K76" s="20">
        <v>0.0</v>
      </c>
      <c r="L76" s="17">
        <f t="shared" ref="L76:L79" si="26">J76*K76</f>
        <v>0</v>
      </c>
      <c r="M76" s="21" t="s">
        <v>16</v>
      </c>
      <c r="N76" s="22"/>
      <c r="O76" s="23"/>
      <c r="P76" s="23"/>
      <c r="Q76" s="23"/>
      <c r="R76" s="23"/>
      <c r="S76" s="23"/>
      <c r="T76" s="22"/>
      <c r="U76" s="22"/>
      <c r="V76" s="22"/>
      <c r="W76" s="22"/>
      <c r="X76" s="22"/>
      <c r="Y76" s="22"/>
      <c r="Z76" s="22"/>
      <c r="AA76" s="22"/>
      <c r="AB76" s="22"/>
      <c r="AC76" s="22"/>
    </row>
    <row r="77" ht="15.75" customHeight="1">
      <c r="A77" s="24"/>
      <c r="B77" s="25"/>
      <c r="C77" s="25"/>
      <c r="D77" s="25"/>
      <c r="E77" s="26" t="s">
        <v>17</v>
      </c>
      <c r="F77" s="15">
        <v>400.0</v>
      </c>
      <c r="G77" s="16">
        <v>55.0</v>
      </c>
      <c r="H77" s="15">
        <f t="shared" si="25"/>
        <v>22000</v>
      </c>
      <c r="I77" s="28" t="s">
        <v>18</v>
      </c>
      <c r="J77" s="19">
        <v>80.0</v>
      </c>
      <c r="K77" s="20">
        <v>12.0</v>
      </c>
      <c r="L77" s="17">
        <f t="shared" si="26"/>
        <v>960</v>
      </c>
      <c r="M77" s="25"/>
      <c r="N77" s="22"/>
      <c r="O77" s="23"/>
      <c r="P77" s="23"/>
      <c r="Q77" s="23"/>
      <c r="R77" s="23"/>
      <c r="S77" s="23"/>
      <c r="T77" s="22"/>
      <c r="U77" s="22"/>
      <c r="V77" s="22"/>
      <c r="W77" s="22"/>
      <c r="X77" s="22"/>
      <c r="Y77" s="22"/>
      <c r="Z77" s="22"/>
      <c r="AA77" s="22"/>
      <c r="AB77" s="22"/>
      <c r="AC77" s="22"/>
    </row>
    <row r="78" ht="15.75" customHeight="1">
      <c r="A78" s="24"/>
      <c r="B78" s="25"/>
      <c r="C78" s="25"/>
      <c r="D78" s="25"/>
      <c r="E78" s="26" t="s">
        <v>19</v>
      </c>
      <c r="F78" s="27">
        <v>0.0</v>
      </c>
      <c r="G78" s="16">
        <v>0.0</v>
      </c>
      <c r="H78" s="15">
        <f t="shared" si="25"/>
        <v>0</v>
      </c>
      <c r="I78" s="29" t="s">
        <v>20</v>
      </c>
      <c r="J78" s="50">
        <v>0.0</v>
      </c>
      <c r="K78" s="51">
        <v>0.0</v>
      </c>
      <c r="L78" s="17">
        <f t="shared" si="26"/>
        <v>0</v>
      </c>
      <c r="M78" s="25"/>
      <c r="N78" s="22"/>
      <c r="O78" s="23"/>
      <c r="P78" s="23"/>
      <c r="Q78" s="23"/>
      <c r="R78" s="23"/>
      <c r="S78" s="23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ht="15.75" customHeight="1">
      <c r="A79" s="24"/>
      <c r="B79" s="25"/>
      <c r="C79" s="25"/>
      <c r="D79" s="25"/>
      <c r="E79" s="47"/>
      <c r="F79" s="37"/>
      <c r="G79" s="37"/>
      <c r="H79" s="37"/>
      <c r="I79" s="29" t="s">
        <v>22</v>
      </c>
      <c r="J79" s="37"/>
      <c r="K79" s="38"/>
      <c r="L79" s="17">
        <f t="shared" si="26"/>
        <v>0</v>
      </c>
      <c r="M79" s="25"/>
      <c r="N79" s="22"/>
      <c r="O79" s="23"/>
      <c r="P79" s="23"/>
      <c r="Q79" s="23"/>
      <c r="R79" s="23"/>
      <c r="S79" s="23"/>
      <c r="T79" s="22"/>
      <c r="U79" s="22"/>
      <c r="V79" s="22"/>
      <c r="W79" s="22"/>
      <c r="X79" s="22"/>
      <c r="Y79" s="22"/>
      <c r="Z79" s="22"/>
      <c r="AA79" s="22"/>
      <c r="AB79" s="22"/>
      <c r="AC79" s="22"/>
    </row>
    <row r="80" ht="15.75" customHeight="1">
      <c r="A80" s="24"/>
      <c r="B80" s="25"/>
      <c r="C80" s="25"/>
      <c r="D80" s="25"/>
      <c r="E80" s="32" t="s">
        <v>23</v>
      </c>
      <c r="F80" s="33"/>
      <c r="G80" s="34"/>
      <c r="H80" s="35">
        <f>SUM(H76:H79)</f>
        <v>22000</v>
      </c>
      <c r="I80" s="36"/>
      <c r="J80" s="37"/>
      <c r="K80" s="38"/>
      <c r="L80" s="39"/>
      <c r="M80" s="25"/>
      <c r="N80" s="22"/>
      <c r="O80" s="23"/>
      <c r="P80" s="23"/>
      <c r="Q80" s="23"/>
      <c r="R80" s="23"/>
      <c r="S80" s="23"/>
      <c r="T80" s="22"/>
      <c r="U80" s="22"/>
      <c r="V80" s="22"/>
      <c r="W80" s="22"/>
      <c r="X80" s="22"/>
      <c r="Y80" s="22"/>
      <c r="Z80" s="22"/>
      <c r="AA80" s="22"/>
      <c r="AB80" s="22"/>
      <c r="AC80" s="22"/>
    </row>
    <row r="81" ht="15.75" customHeight="1">
      <c r="A81" s="24"/>
      <c r="B81" s="25"/>
      <c r="C81" s="25"/>
      <c r="D81" s="25"/>
      <c r="E81" s="29" t="s">
        <v>24</v>
      </c>
      <c r="F81" s="53">
        <v>4000.0</v>
      </c>
      <c r="G81" s="46">
        <v>5.0</v>
      </c>
      <c r="H81" s="15">
        <f t="shared" ref="H81:H82" si="27">F81*G81</f>
        <v>20000</v>
      </c>
      <c r="I81" s="36"/>
      <c r="J81" s="37"/>
      <c r="K81" s="37"/>
      <c r="L81" s="37"/>
      <c r="M81" s="25"/>
      <c r="N81" s="22"/>
      <c r="O81" s="23"/>
      <c r="P81" s="23"/>
      <c r="Q81" s="23"/>
      <c r="R81" s="23"/>
      <c r="S81" s="23"/>
      <c r="T81" s="22"/>
      <c r="U81" s="22"/>
      <c r="V81" s="22"/>
      <c r="W81" s="22"/>
      <c r="X81" s="22"/>
      <c r="Y81" s="22"/>
      <c r="Z81" s="22"/>
      <c r="AA81" s="22"/>
      <c r="AB81" s="22"/>
      <c r="AC81" s="22"/>
    </row>
    <row r="82" ht="15.75" customHeight="1">
      <c r="A82" s="24"/>
      <c r="B82" s="25"/>
      <c r="C82" s="25"/>
      <c r="D82" s="34"/>
      <c r="E82" s="29" t="s">
        <v>25</v>
      </c>
      <c r="F82" s="37"/>
      <c r="G82" s="38"/>
      <c r="H82" s="15">
        <f t="shared" si="27"/>
        <v>0</v>
      </c>
      <c r="I82" s="36"/>
      <c r="J82" s="37"/>
      <c r="K82" s="37"/>
      <c r="L82" s="37"/>
      <c r="M82" s="34"/>
      <c r="N82" s="22"/>
      <c r="O82" s="23"/>
      <c r="P82" s="23"/>
      <c r="Q82" s="23"/>
      <c r="R82" s="23"/>
      <c r="S82" s="23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ht="15.75" customHeight="1">
      <c r="A83" s="24"/>
      <c r="B83" s="25"/>
      <c r="C83" s="25"/>
      <c r="D83" s="35">
        <f>M92</f>
        <v>2255</v>
      </c>
      <c r="E83" s="42" t="s">
        <v>26</v>
      </c>
      <c r="F83" s="33"/>
      <c r="G83" s="34"/>
      <c r="H83" s="35">
        <f>SUM(H81:H82)</f>
        <v>20000</v>
      </c>
      <c r="I83" s="42" t="s">
        <v>27</v>
      </c>
      <c r="J83" s="33"/>
      <c r="K83" s="34"/>
      <c r="L83" s="35">
        <f>SUM(L76:L82)</f>
        <v>960</v>
      </c>
      <c r="M83" s="35">
        <f>D83+H80-H83-L83</f>
        <v>3295</v>
      </c>
      <c r="N83" s="22"/>
      <c r="O83" s="23"/>
      <c r="P83" s="23"/>
      <c r="Q83" s="23"/>
      <c r="R83" s="23"/>
      <c r="S83" s="23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ht="15.75" customHeight="1">
      <c r="A84" s="43"/>
      <c r="B84" s="34"/>
      <c r="C84" s="34"/>
      <c r="D84" s="44" t="s">
        <v>28</v>
      </c>
      <c r="E84" s="49" t="s">
        <v>51</v>
      </c>
      <c r="F84" s="2"/>
      <c r="G84" s="2"/>
      <c r="H84" s="2"/>
      <c r="I84" s="2"/>
      <c r="J84" s="2"/>
      <c r="K84" s="2"/>
      <c r="L84" s="2"/>
      <c r="M84" s="3"/>
      <c r="N84" s="22"/>
      <c r="O84" s="23"/>
      <c r="P84" s="23"/>
      <c r="Q84" s="23"/>
      <c r="R84" s="23"/>
      <c r="S84" s="23"/>
      <c r="T84" s="22"/>
      <c r="U84" s="22"/>
      <c r="V84" s="22"/>
      <c r="W84" s="22"/>
      <c r="X84" s="22"/>
      <c r="Y84" s="22"/>
      <c r="Z84" s="22"/>
      <c r="AA84" s="22"/>
      <c r="AB84" s="22"/>
      <c r="AC84" s="22"/>
    </row>
    <row r="85" ht="15.75" customHeight="1">
      <c r="A85" s="10">
        <v>1209.0</v>
      </c>
      <c r="B85" s="11" t="s">
        <v>52</v>
      </c>
      <c r="C85" s="12" t="s">
        <v>53</v>
      </c>
      <c r="D85" s="13" t="s">
        <v>13</v>
      </c>
      <c r="E85" s="14" t="s">
        <v>14</v>
      </c>
      <c r="F85" s="27">
        <v>50.0</v>
      </c>
      <c r="G85" s="16">
        <v>1.0</v>
      </c>
      <c r="H85" s="17">
        <f t="shared" ref="H85:H87" si="28">F85*G85</f>
        <v>50</v>
      </c>
      <c r="I85" s="28" t="s">
        <v>31</v>
      </c>
      <c r="J85" s="19">
        <v>1700.0</v>
      </c>
      <c r="K85" s="20">
        <v>1.0</v>
      </c>
      <c r="L85" s="17">
        <f t="shared" ref="L85:L88" si="29">J85*K85</f>
        <v>1700</v>
      </c>
      <c r="M85" s="21" t="s">
        <v>16</v>
      </c>
      <c r="N85" s="22"/>
      <c r="O85" s="23"/>
      <c r="P85" s="23"/>
      <c r="Q85" s="23"/>
      <c r="R85" s="23"/>
      <c r="S85" s="23"/>
      <c r="T85" s="22"/>
      <c r="U85" s="22"/>
      <c r="V85" s="22"/>
      <c r="W85" s="22"/>
      <c r="X85" s="22"/>
      <c r="Y85" s="22"/>
      <c r="Z85" s="22"/>
      <c r="AA85" s="22"/>
      <c r="AB85" s="22"/>
      <c r="AC85" s="22"/>
    </row>
    <row r="86" ht="15.75" customHeight="1">
      <c r="A86" s="24"/>
      <c r="B86" s="25"/>
      <c r="C86" s="25"/>
      <c r="D86" s="25"/>
      <c r="E86" s="26" t="s">
        <v>17</v>
      </c>
      <c r="F86" s="27">
        <v>400.0</v>
      </c>
      <c r="G86" s="16">
        <v>54.0</v>
      </c>
      <c r="H86" s="15">
        <f t="shared" si="28"/>
        <v>21600</v>
      </c>
      <c r="I86" s="28" t="s">
        <v>18</v>
      </c>
      <c r="J86" s="54">
        <v>0.0</v>
      </c>
      <c r="K86" s="20">
        <v>0.0</v>
      </c>
      <c r="L86" s="17">
        <f t="shared" si="29"/>
        <v>0</v>
      </c>
      <c r="M86" s="25"/>
      <c r="N86" s="22"/>
      <c r="O86" s="23"/>
      <c r="P86" s="23"/>
      <c r="Q86" s="23"/>
      <c r="R86" s="23"/>
      <c r="S86" s="23"/>
      <c r="T86" s="22"/>
      <c r="U86" s="22"/>
      <c r="V86" s="22"/>
      <c r="W86" s="22"/>
      <c r="X86" s="22"/>
      <c r="Y86" s="22"/>
      <c r="Z86" s="22"/>
      <c r="AA86" s="22"/>
      <c r="AB86" s="22"/>
      <c r="AC86" s="22"/>
    </row>
    <row r="87" ht="15.75" customHeight="1">
      <c r="A87" s="24"/>
      <c r="B87" s="25"/>
      <c r="C87" s="25"/>
      <c r="D87" s="25"/>
      <c r="E87" s="26" t="s">
        <v>19</v>
      </c>
      <c r="F87" s="27">
        <v>50.0</v>
      </c>
      <c r="G87" s="16">
        <v>1.0</v>
      </c>
      <c r="H87" s="15">
        <f t="shared" si="28"/>
        <v>50</v>
      </c>
      <c r="I87" s="29" t="s">
        <v>20</v>
      </c>
      <c r="J87" s="54">
        <v>0.0</v>
      </c>
      <c r="K87" s="20">
        <v>0.0</v>
      </c>
      <c r="L87" s="17">
        <f t="shared" si="29"/>
        <v>0</v>
      </c>
      <c r="M87" s="25"/>
      <c r="N87" s="22"/>
      <c r="O87" s="23"/>
      <c r="P87" s="23"/>
      <c r="Q87" s="23"/>
      <c r="R87" s="23"/>
      <c r="S87" s="23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ht="15.75" customHeight="1">
      <c r="A88" s="24"/>
      <c r="B88" s="25"/>
      <c r="C88" s="25"/>
      <c r="D88" s="25"/>
      <c r="E88" s="47"/>
      <c r="F88" s="37"/>
      <c r="G88" s="37"/>
      <c r="H88" s="37"/>
      <c r="I88" s="29" t="s">
        <v>22</v>
      </c>
      <c r="J88" s="37"/>
      <c r="K88" s="51"/>
      <c r="L88" s="17">
        <f t="shared" si="29"/>
        <v>0</v>
      </c>
      <c r="M88" s="25"/>
      <c r="N88" s="22"/>
      <c r="O88" s="23"/>
      <c r="P88" s="23"/>
      <c r="Q88" s="23"/>
      <c r="R88" s="23"/>
      <c r="S88" s="23"/>
      <c r="T88" s="22"/>
      <c r="U88" s="22"/>
      <c r="V88" s="22"/>
      <c r="W88" s="22"/>
      <c r="X88" s="22"/>
      <c r="Y88" s="22"/>
      <c r="Z88" s="22"/>
      <c r="AA88" s="22"/>
      <c r="AB88" s="22"/>
      <c r="AC88" s="22"/>
    </row>
    <row r="89" ht="15.75" customHeight="1">
      <c r="A89" s="24"/>
      <c r="B89" s="25"/>
      <c r="C89" s="25"/>
      <c r="D89" s="25"/>
      <c r="E89" s="32" t="s">
        <v>23</v>
      </c>
      <c r="F89" s="33"/>
      <c r="G89" s="34"/>
      <c r="H89" s="35">
        <f>SUM(H85:H88)</f>
        <v>21700</v>
      </c>
      <c r="I89" s="36"/>
      <c r="J89" s="37"/>
      <c r="K89" s="38"/>
      <c r="L89" s="39"/>
      <c r="M89" s="25"/>
      <c r="N89" s="22"/>
      <c r="O89" s="23"/>
      <c r="P89" s="23"/>
      <c r="Q89" s="23"/>
      <c r="R89" s="23"/>
      <c r="S89" s="23"/>
      <c r="T89" s="22"/>
      <c r="U89" s="22"/>
      <c r="V89" s="22"/>
      <c r="W89" s="22"/>
      <c r="X89" s="22"/>
      <c r="Y89" s="22"/>
      <c r="Z89" s="22"/>
      <c r="AA89" s="22"/>
      <c r="AB89" s="22"/>
      <c r="AC89" s="22"/>
    </row>
    <row r="90" ht="15.75" customHeight="1">
      <c r="A90" s="24"/>
      <c r="B90" s="25"/>
      <c r="C90" s="25"/>
      <c r="D90" s="25"/>
      <c r="E90" s="29" t="s">
        <v>24</v>
      </c>
      <c r="F90" s="40">
        <v>4000.0</v>
      </c>
      <c r="G90" s="16">
        <v>5.0</v>
      </c>
      <c r="H90" s="15">
        <f t="shared" ref="H90:H91" si="30">F90*G90</f>
        <v>20000</v>
      </c>
      <c r="I90" s="36"/>
      <c r="J90" s="37"/>
      <c r="K90" s="37"/>
      <c r="L90" s="37"/>
      <c r="M90" s="25"/>
      <c r="N90" s="22"/>
      <c r="O90" s="23"/>
      <c r="P90" s="23"/>
      <c r="Q90" s="23"/>
      <c r="R90" s="23"/>
      <c r="S90" s="23"/>
      <c r="T90" s="22"/>
      <c r="U90" s="22"/>
      <c r="V90" s="22"/>
      <c r="W90" s="22"/>
      <c r="X90" s="22"/>
      <c r="Y90" s="22"/>
      <c r="Z90" s="22"/>
      <c r="AA90" s="22"/>
      <c r="AB90" s="22"/>
      <c r="AC90" s="22"/>
    </row>
    <row r="91" ht="15.75" customHeight="1">
      <c r="A91" s="24"/>
      <c r="B91" s="25"/>
      <c r="C91" s="25"/>
      <c r="D91" s="34"/>
      <c r="E91" s="29" t="s">
        <v>25</v>
      </c>
      <c r="F91" s="54"/>
      <c r="G91" s="16"/>
      <c r="H91" s="15">
        <f t="shared" si="30"/>
        <v>0</v>
      </c>
      <c r="I91" s="36"/>
      <c r="J91" s="37"/>
      <c r="K91" s="37"/>
      <c r="L91" s="37"/>
      <c r="M91" s="34"/>
      <c r="N91" s="22"/>
      <c r="O91" s="23"/>
      <c r="P91" s="23"/>
      <c r="Q91" s="23"/>
      <c r="R91" s="23"/>
      <c r="S91" s="23"/>
      <c r="T91" s="22"/>
      <c r="U91" s="22"/>
      <c r="V91" s="22"/>
      <c r="W91" s="22"/>
      <c r="X91" s="22"/>
      <c r="Y91" s="22"/>
      <c r="Z91" s="22"/>
      <c r="AA91" s="22"/>
      <c r="AB91" s="22"/>
      <c r="AC91" s="22"/>
    </row>
    <row r="92" ht="15.75" customHeight="1">
      <c r="A92" s="24"/>
      <c r="B92" s="25"/>
      <c r="C92" s="25"/>
      <c r="D92" s="35">
        <f>M101</f>
        <v>2255</v>
      </c>
      <c r="E92" s="42" t="s">
        <v>26</v>
      </c>
      <c r="F92" s="33"/>
      <c r="G92" s="34"/>
      <c r="H92" s="35">
        <f>SUM(H90:H91)</f>
        <v>20000</v>
      </c>
      <c r="I92" s="42" t="s">
        <v>27</v>
      </c>
      <c r="J92" s="33"/>
      <c r="K92" s="34"/>
      <c r="L92" s="35">
        <f>SUM(L85:L91)</f>
        <v>1700</v>
      </c>
      <c r="M92" s="35">
        <f>D92+H89-H92-L92</f>
        <v>2255</v>
      </c>
      <c r="N92" s="22"/>
      <c r="O92" s="23"/>
      <c r="P92" s="23"/>
      <c r="Q92" s="23"/>
      <c r="R92" s="23"/>
      <c r="S92" s="23"/>
      <c r="T92" s="22"/>
      <c r="U92" s="22"/>
      <c r="V92" s="22"/>
      <c r="W92" s="22"/>
      <c r="X92" s="22"/>
      <c r="Y92" s="22"/>
      <c r="Z92" s="22"/>
      <c r="AA92" s="22"/>
      <c r="AB92" s="22"/>
      <c r="AC92" s="22"/>
    </row>
    <row r="93" ht="15.75" customHeight="1">
      <c r="A93" s="43"/>
      <c r="B93" s="34"/>
      <c r="C93" s="34"/>
      <c r="D93" s="44" t="s">
        <v>28</v>
      </c>
      <c r="E93" s="49" t="s">
        <v>54</v>
      </c>
      <c r="F93" s="2"/>
      <c r="G93" s="2"/>
      <c r="H93" s="2"/>
      <c r="I93" s="2"/>
      <c r="J93" s="2"/>
      <c r="K93" s="2"/>
      <c r="L93" s="2"/>
      <c r="M93" s="3"/>
      <c r="N93" s="22"/>
      <c r="O93" s="23"/>
      <c r="P93" s="23"/>
      <c r="Q93" s="23"/>
      <c r="R93" s="23"/>
      <c r="S93" s="23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ht="15.75" customHeight="1">
      <c r="A94" s="10">
        <v>1207.0</v>
      </c>
      <c r="B94" s="11" t="s">
        <v>55</v>
      </c>
      <c r="C94" s="12" t="s">
        <v>56</v>
      </c>
      <c r="D94" s="13" t="s">
        <v>13</v>
      </c>
      <c r="E94" s="14" t="s">
        <v>14</v>
      </c>
      <c r="F94" s="27"/>
      <c r="G94" s="16"/>
      <c r="H94" s="17">
        <f t="shared" ref="H94:H96" si="31">F94*G94</f>
        <v>0</v>
      </c>
      <c r="I94" s="28" t="s">
        <v>31</v>
      </c>
      <c r="J94" s="19">
        <v>5640.0</v>
      </c>
      <c r="K94" s="20">
        <v>1.0</v>
      </c>
      <c r="L94" s="17">
        <f t="shared" ref="L94:L97" si="32">J94*K94</f>
        <v>5640</v>
      </c>
      <c r="M94" s="21" t="s">
        <v>16</v>
      </c>
      <c r="N94" s="22"/>
      <c r="O94" s="23"/>
      <c r="P94" s="23"/>
      <c r="Q94" s="23"/>
      <c r="R94" s="23"/>
      <c r="S94" s="23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ht="15.75" customHeight="1">
      <c r="A95" s="24"/>
      <c r="B95" s="25"/>
      <c r="C95" s="25"/>
      <c r="D95" s="25"/>
      <c r="E95" s="26" t="s">
        <v>17</v>
      </c>
      <c r="F95" s="27">
        <v>500.0</v>
      </c>
      <c r="G95" s="16">
        <v>57.0</v>
      </c>
      <c r="H95" s="15">
        <f t="shared" si="31"/>
        <v>28500</v>
      </c>
      <c r="I95" s="28" t="s">
        <v>18</v>
      </c>
      <c r="J95" s="54">
        <v>0.0</v>
      </c>
      <c r="K95" s="20">
        <v>0.0</v>
      </c>
      <c r="L95" s="17">
        <f t="shared" si="32"/>
        <v>0</v>
      </c>
      <c r="M95" s="25"/>
      <c r="N95" s="22"/>
      <c r="O95" s="23"/>
      <c r="P95" s="23"/>
      <c r="Q95" s="23"/>
      <c r="R95" s="23"/>
      <c r="S95" s="23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ht="15.75" customHeight="1">
      <c r="A96" s="24"/>
      <c r="B96" s="25"/>
      <c r="C96" s="25"/>
      <c r="D96" s="25"/>
      <c r="E96" s="26" t="s">
        <v>19</v>
      </c>
      <c r="F96" s="27">
        <v>100.0</v>
      </c>
      <c r="G96" s="16">
        <v>1.0</v>
      </c>
      <c r="H96" s="15">
        <f t="shared" si="31"/>
        <v>100</v>
      </c>
      <c r="I96" s="29" t="s">
        <v>20</v>
      </c>
      <c r="J96" s="54">
        <v>0.0</v>
      </c>
      <c r="K96" s="20">
        <v>0.0</v>
      </c>
      <c r="L96" s="17">
        <f t="shared" si="32"/>
        <v>0</v>
      </c>
      <c r="M96" s="25"/>
      <c r="N96" s="22"/>
      <c r="O96" s="23"/>
      <c r="P96" s="23"/>
      <c r="Q96" s="23"/>
      <c r="R96" s="23"/>
      <c r="S96" s="23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ht="15.75" customHeight="1">
      <c r="A97" s="24"/>
      <c r="B97" s="25"/>
      <c r="C97" s="25"/>
      <c r="D97" s="25"/>
      <c r="E97" s="47"/>
      <c r="F97" s="37"/>
      <c r="G97" s="37"/>
      <c r="H97" s="37"/>
      <c r="I97" s="29" t="s">
        <v>22</v>
      </c>
      <c r="J97" s="37"/>
      <c r="K97" s="51"/>
      <c r="L97" s="17">
        <f t="shared" si="32"/>
        <v>0</v>
      </c>
      <c r="M97" s="25"/>
      <c r="N97" s="22"/>
      <c r="O97" s="23"/>
      <c r="P97" s="23"/>
      <c r="Q97" s="23"/>
      <c r="R97" s="23"/>
      <c r="S97" s="23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ht="15.75" customHeight="1">
      <c r="A98" s="24"/>
      <c r="B98" s="25"/>
      <c r="C98" s="25"/>
      <c r="D98" s="25"/>
      <c r="E98" s="32" t="s">
        <v>23</v>
      </c>
      <c r="F98" s="33"/>
      <c r="G98" s="34"/>
      <c r="H98" s="35">
        <f>SUM(H94:H97)</f>
        <v>28600</v>
      </c>
      <c r="I98" s="36"/>
      <c r="J98" s="37"/>
      <c r="K98" s="38"/>
      <c r="L98" s="39"/>
      <c r="M98" s="25"/>
      <c r="N98" s="22"/>
      <c r="O98" s="23"/>
      <c r="P98" s="23"/>
      <c r="Q98" s="23"/>
      <c r="R98" s="23"/>
      <c r="S98" s="23"/>
      <c r="T98" s="22"/>
      <c r="U98" s="22"/>
      <c r="V98" s="22"/>
      <c r="W98" s="22"/>
      <c r="X98" s="22"/>
      <c r="Y98" s="22"/>
      <c r="Z98" s="22"/>
      <c r="AA98" s="22"/>
      <c r="AB98" s="22"/>
      <c r="AC98" s="22"/>
    </row>
    <row r="99" ht="15.75" customHeight="1">
      <c r="A99" s="24"/>
      <c r="B99" s="25"/>
      <c r="C99" s="25"/>
      <c r="D99" s="25"/>
      <c r="E99" s="29" t="s">
        <v>24</v>
      </c>
      <c r="F99" s="40">
        <v>4500.0</v>
      </c>
      <c r="G99" s="16">
        <v>6.0</v>
      </c>
      <c r="H99" s="15">
        <f t="shared" ref="H99:H100" si="33">F99*G99</f>
        <v>27000</v>
      </c>
      <c r="I99" s="36"/>
      <c r="J99" s="37"/>
      <c r="K99" s="37"/>
      <c r="L99" s="37"/>
      <c r="M99" s="25"/>
      <c r="N99" s="22"/>
      <c r="O99" s="23"/>
      <c r="P99" s="23"/>
      <c r="Q99" s="23"/>
      <c r="R99" s="23"/>
      <c r="S99" s="23"/>
      <c r="T99" s="22"/>
      <c r="U99" s="22"/>
      <c r="V99" s="22"/>
      <c r="W99" s="22"/>
      <c r="X99" s="22"/>
      <c r="Y99" s="22"/>
      <c r="Z99" s="22"/>
      <c r="AA99" s="22"/>
      <c r="AB99" s="22"/>
      <c r="AC99" s="22"/>
    </row>
    <row r="100" ht="15.75" customHeight="1">
      <c r="A100" s="24"/>
      <c r="B100" s="25"/>
      <c r="C100" s="25"/>
      <c r="D100" s="34"/>
      <c r="E100" s="29" t="s">
        <v>25</v>
      </c>
      <c r="F100" s="54"/>
      <c r="G100" s="16"/>
      <c r="H100" s="15">
        <f t="shared" si="33"/>
        <v>0</v>
      </c>
      <c r="I100" s="36"/>
      <c r="J100" s="37"/>
      <c r="K100" s="37"/>
      <c r="L100" s="37"/>
      <c r="M100" s="34"/>
      <c r="N100" s="22"/>
      <c r="O100" s="23"/>
      <c r="P100" s="23"/>
      <c r="Q100" s="23"/>
      <c r="R100" s="23"/>
      <c r="S100" s="23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</row>
    <row r="101" ht="15.75" customHeight="1">
      <c r="A101" s="24"/>
      <c r="B101" s="25"/>
      <c r="C101" s="25"/>
      <c r="D101" s="35">
        <f>M110</f>
        <v>6295</v>
      </c>
      <c r="E101" s="42" t="s">
        <v>26</v>
      </c>
      <c r="F101" s="33"/>
      <c r="G101" s="34"/>
      <c r="H101" s="35">
        <f>SUM(H99:H100)</f>
        <v>27000</v>
      </c>
      <c r="I101" s="42" t="s">
        <v>27</v>
      </c>
      <c r="J101" s="33"/>
      <c r="K101" s="34"/>
      <c r="L101" s="35">
        <f>SUM(L94:L100)</f>
        <v>5640</v>
      </c>
      <c r="M101" s="35">
        <f>D101+H98-H101-L101</f>
        <v>2255</v>
      </c>
      <c r="N101" s="22"/>
      <c r="O101" s="23"/>
      <c r="P101" s="23"/>
      <c r="Q101" s="23"/>
      <c r="R101" s="23"/>
      <c r="S101" s="23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ht="15.75" customHeight="1">
      <c r="A102" s="43"/>
      <c r="B102" s="34"/>
      <c r="C102" s="34"/>
      <c r="D102" s="44" t="s">
        <v>28</v>
      </c>
      <c r="E102" s="49" t="s">
        <v>57</v>
      </c>
      <c r="F102" s="2"/>
      <c r="G102" s="2"/>
      <c r="H102" s="2"/>
      <c r="I102" s="2"/>
      <c r="J102" s="2"/>
      <c r="K102" s="2"/>
      <c r="L102" s="2"/>
      <c r="M102" s="3"/>
      <c r="N102" s="22"/>
      <c r="O102" s="23"/>
      <c r="P102" s="23"/>
      <c r="Q102" s="23"/>
      <c r="R102" s="23"/>
      <c r="S102" s="23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</row>
    <row r="103" ht="15.75" customHeight="1">
      <c r="A103" s="10">
        <v>1206.0</v>
      </c>
      <c r="B103" s="11" t="s">
        <v>58</v>
      </c>
      <c r="C103" s="12" t="s">
        <v>59</v>
      </c>
      <c r="D103" s="13" t="s">
        <v>13</v>
      </c>
      <c r="E103" s="14" t="s">
        <v>14</v>
      </c>
      <c r="F103" s="27"/>
      <c r="G103" s="16"/>
      <c r="H103" s="17">
        <f t="shared" ref="H103:H105" si="34">F103*G103</f>
        <v>0</v>
      </c>
      <c r="I103" s="28" t="s">
        <v>31</v>
      </c>
      <c r="J103" s="19">
        <v>80.0</v>
      </c>
      <c r="K103" s="20">
        <v>44.0</v>
      </c>
      <c r="L103" s="17">
        <f t="shared" ref="L103:L106" si="35">J103*K103</f>
        <v>3520</v>
      </c>
      <c r="M103" s="21" t="s">
        <v>16</v>
      </c>
      <c r="N103" s="22"/>
      <c r="O103" s="23"/>
      <c r="P103" s="23"/>
      <c r="Q103" s="23"/>
      <c r="R103" s="23"/>
      <c r="S103" s="23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</row>
    <row r="104" ht="15.75" customHeight="1">
      <c r="A104" s="24"/>
      <c r="B104" s="25"/>
      <c r="C104" s="25"/>
      <c r="D104" s="25"/>
      <c r="E104" s="26" t="s">
        <v>17</v>
      </c>
      <c r="F104" s="27">
        <v>500.0</v>
      </c>
      <c r="G104" s="16">
        <v>52.0</v>
      </c>
      <c r="H104" s="15">
        <f t="shared" si="34"/>
        <v>26000</v>
      </c>
      <c r="I104" s="28" t="s">
        <v>18</v>
      </c>
      <c r="J104" s="54">
        <v>70.0</v>
      </c>
      <c r="K104" s="20">
        <v>10.0</v>
      </c>
      <c r="L104" s="17">
        <f t="shared" si="35"/>
        <v>700</v>
      </c>
      <c r="M104" s="25"/>
      <c r="N104" s="22"/>
      <c r="O104" s="23"/>
      <c r="P104" s="23"/>
      <c r="Q104" s="23"/>
      <c r="R104" s="23"/>
      <c r="S104" s="23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</row>
    <row r="105" ht="15.75" customHeight="1">
      <c r="A105" s="24"/>
      <c r="B105" s="25"/>
      <c r="C105" s="25"/>
      <c r="D105" s="25"/>
      <c r="E105" s="26" t="s">
        <v>19</v>
      </c>
      <c r="F105" s="27">
        <v>100.0</v>
      </c>
      <c r="G105" s="16">
        <v>2.0</v>
      </c>
      <c r="H105" s="15">
        <f t="shared" si="34"/>
        <v>200</v>
      </c>
      <c r="I105" s="29" t="s">
        <v>20</v>
      </c>
      <c r="J105" s="54">
        <v>0.0</v>
      </c>
      <c r="K105" s="20">
        <v>0.0</v>
      </c>
      <c r="L105" s="17">
        <f t="shared" si="35"/>
        <v>0</v>
      </c>
      <c r="M105" s="25"/>
      <c r="N105" s="22"/>
      <c r="O105" s="23"/>
      <c r="P105" s="23"/>
      <c r="Q105" s="23"/>
      <c r="R105" s="23"/>
      <c r="S105" s="23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ht="15.75" customHeight="1">
      <c r="A106" s="24"/>
      <c r="B106" s="25"/>
      <c r="C106" s="25"/>
      <c r="D106" s="25"/>
      <c r="E106" s="47"/>
      <c r="F106" s="37"/>
      <c r="G106" s="37"/>
      <c r="H106" s="37"/>
      <c r="I106" s="29" t="s">
        <v>22</v>
      </c>
      <c r="J106" s="37"/>
      <c r="K106" s="51"/>
      <c r="L106" s="17">
        <f t="shared" si="35"/>
        <v>0</v>
      </c>
      <c r="M106" s="25"/>
      <c r="N106" s="22"/>
      <c r="O106" s="23"/>
      <c r="P106" s="23"/>
      <c r="Q106" s="23"/>
      <c r="R106" s="23"/>
      <c r="S106" s="23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ht="15.75" customHeight="1">
      <c r="A107" s="24"/>
      <c r="B107" s="25"/>
      <c r="C107" s="25"/>
      <c r="D107" s="25"/>
      <c r="E107" s="32" t="s">
        <v>23</v>
      </c>
      <c r="F107" s="33"/>
      <c r="G107" s="34"/>
      <c r="H107" s="35">
        <f>SUM(H103:H106)</f>
        <v>26200</v>
      </c>
      <c r="I107" s="36"/>
      <c r="J107" s="37"/>
      <c r="K107" s="38"/>
      <c r="L107" s="39"/>
      <c r="M107" s="25"/>
      <c r="N107" s="22"/>
      <c r="O107" s="23"/>
      <c r="P107" s="23"/>
      <c r="Q107" s="23"/>
      <c r="R107" s="23"/>
      <c r="S107" s="23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</row>
    <row r="108" ht="15.75" customHeight="1">
      <c r="A108" s="24"/>
      <c r="B108" s="25"/>
      <c r="C108" s="25"/>
      <c r="D108" s="25"/>
      <c r="E108" s="29" t="s">
        <v>24</v>
      </c>
      <c r="F108" s="40">
        <v>4500.0</v>
      </c>
      <c r="G108" s="16">
        <v>5.0</v>
      </c>
      <c r="H108" s="15">
        <f t="shared" ref="H108:H109" si="36">F108*G108</f>
        <v>22500</v>
      </c>
      <c r="I108" s="36"/>
      <c r="J108" s="37"/>
      <c r="K108" s="37"/>
      <c r="L108" s="37"/>
      <c r="M108" s="25"/>
      <c r="N108" s="22"/>
      <c r="O108" s="23"/>
      <c r="P108" s="23"/>
      <c r="Q108" s="23"/>
      <c r="R108" s="23"/>
      <c r="S108" s="23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</row>
    <row r="109" ht="15.75" customHeight="1">
      <c r="A109" s="24"/>
      <c r="B109" s="25"/>
      <c r="C109" s="25"/>
      <c r="D109" s="34"/>
      <c r="E109" s="55" t="s">
        <v>60</v>
      </c>
      <c r="F109" s="54">
        <v>320.0</v>
      </c>
      <c r="G109" s="16">
        <v>1.0</v>
      </c>
      <c r="H109" s="15">
        <f t="shared" si="36"/>
        <v>320</v>
      </c>
      <c r="I109" s="36"/>
      <c r="J109" s="37"/>
      <c r="K109" s="37"/>
      <c r="L109" s="37"/>
      <c r="M109" s="34"/>
      <c r="N109" s="22"/>
      <c r="O109" s="23"/>
      <c r="P109" s="23"/>
      <c r="Q109" s="23"/>
      <c r="R109" s="23"/>
      <c r="S109" s="23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</row>
    <row r="110" ht="15.75" customHeight="1">
      <c r="A110" s="24"/>
      <c r="B110" s="25"/>
      <c r="C110" s="25"/>
      <c r="D110" s="35">
        <f>M119</f>
        <v>7135</v>
      </c>
      <c r="E110" s="42" t="s">
        <v>26</v>
      </c>
      <c r="F110" s="33"/>
      <c r="G110" s="34"/>
      <c r="H110" s="35">
        <f>SUM(H108:H109)</f>
        <v>22820</v>
      </c>
      <c r="I110" s="42" t="s">
        <v>27</v>
      </c>
      <c r="J110" s="33"/>
      <c r="K110" s="34"/>
      <c r="L110" s="35">
        <f>SUM(L103:L109)</f>
        <v>4220</v>
      </c>
      <c r="M110" s="35">
        <f>D110+H107-H110-L110</f>
        <v>6295</v>
      </c>
      <c r="N110" s="22"/>
      <c r="O110" s="23"/>
      <c r="P110" s="23"/>
      <c r="Q110" s="23"/>
      <c r="R110" s="23"/>
      <c r="S110" s="23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</row>
    <row r="111" ht="15.75" customHeight="1">
      <c r="A111" s="43"/>
      <c r="B111" s="34"/>
      <c r="C111" s="34"/>
      <c r="D111" s="44" t="s">
        <v>28</v>
      </c>
      <c r="E111" s="49" t="s">
        <v>61</v>
      </c>
      <c r="F111" s="2"/>
      <c r="G111" s="2"/>
      <c r="H111" s="2"/>
      <c r="I111" s="2"/>
      <c r="J111" s="2"/>
      <c r="K111" s="2"/>
      <c r="L111" s="2"/>
      <c r="M111" s="3"/>
      <c r="N111" s="22"/>
      <c r="O111" s="23"/>
      <c r="P111" s="23"/>
      <c r="Q111" s="23"/>
      <c r="R111" s="23"/>
      <c r="S111" s="23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</row>
    <row r="112" ht="15.75" customHeight="1">
      <c r="A112" s="10">
        <v>1205.0</v>
      </c>
      <c r="B112" s="11" t="s">
        <v>62</v>
      </c>
      <c r="C112" s="12" t="s">
        <v>63</v>
      </c>
      <c r="D112" s="13" t="s">
        <v>13</v>
      </c>
      <c r="E112" s="14" t="s">
        <v>14</v>
      </c>
      <c r="F112" s="27">
        <v>0.0</v>
      </c>
      <c r="G112" s="16">
        <v>0.0</v>
      </c>
      <c r="H112" s="17">
        <f t="shared" ref="H112:H114" si="37">F112*G112</f>
        <v>0</v>
      </c>
      <c r="I112" s="28" t="s">
        <v>31</v>
      </c>
      <c r="J112" s="19">
        <v>670.0</v>
      </c>
      <c r="K112" s="20">
        <v>1.0</v>
      </c>
      <c r="L112" s="17">
        <f t="shared" ref="L112:L115" si="38">J112*K112</f>
        <v>670</v>
      </c>
      <c r="M112" s="21" t="s">
        <v>16</v>
      </c>
      <c r="N112" s="22"/>
      <c r="O112" s="23"/>
      <c r="P112" s="23"/>
      <c r="Q112" s="23"/>
      <c r="R112" s="23"/>
      <c r="S112" s="23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</row>
    <row r="113" ht="15.75" customHeight="1">
      <c r="A113" s="24"/>
      <c r="B113" s="25"/>
      <c r="C113" s="25"/>
      <c r="D113" s="25"/>
      <c r="E113" s="26" t="s">
        <v>17</v>
      </c>
      <c r="F113" s="27">
        <v>400.0</v>
      </c>
      <c r="G113" s="16">
        <v>27.0</v>
      </c>
      <c r="H113" s="15">
        <f t="shared" si="37"/>
        <v>10800</v>
      </c>
      <c r="I113" s="28" t="s">
        <v>18</v>
      </c>
      <c r="J113" s="37"/>
      <c r="K113" s="51"/>
      <c r="L113" s="17">
        <f t="shared" si="38"/>
        <v>0</v>
      </c>
      <c r="M113" s="25"/>
      <c r="N113" s="22"/>
      <c r="O113" s="23"/>
      <c r="P113" s="23"/>
      <c r="Q113" s="23"/>
      <c r="R113" s="23"/>
      <c r="S113" s="23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  <row r="114" ht="15.75" customHeight="1">
      <c r="A114" s="24"/>
      <c r="B114" s="25"/>
      <c r="C114" s="25"/>
      <c r="D114" s="25"/>
      <c r="E114" s="26" t="s">
        <v>19</v>
      </c>
      <c r="F114" s="27">
        <v>0.0</v>
      </c>
      <c r="G114" s="16">
        <v>0.0</v>
      </c>
      <c r="H114" s="15">
        <f t="shared" si="37"/>
        <v>0</v>
      </c>
      <c r="I114" s="29" t="s">
        <v>20</v>
      </c>
      <c r="J114" s="54">
        <v>0.0</v>
      </c>
      <c r="K114" s="20">
        <v>0.0</v>
      </c>
      <c r="L114" s="17">
        <f t="shared" si="38"/>
        <v>0</v>
      </c>
      <c r="M114" s="25"/>
      <c r="N114" s="22"/>
      <c r="O114" s="23"/>
      <c r="P114" s="23"/>
      <c r="Q114" s="23"/>
      <c r="R114" s="23"/>
      <c r="S114" s="23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</row>
    <row r="115" ht="15.75" customHeight="1">
      <c r="A115" s="24"/>
      <c r="B115" s="25"/>
      <c r="C115" s="25"/>
      <c r="D115" s="25"/>
      <c r="E115" s="47"/>
      <c r="F115" s="37"/>
      <c r="G115" s="37"/>
      <c r="H115" s="37"/>
      <c r="I115" s="29" t="s">
        <v>22</v>
      </c>
      <c r="J115" s="37"/>
      <c r="K115" s="51"/>
      <c r="L115" s="17">
        <f t="shared" si="38"/>
        <v>0</v>
      </c>
      <c r="M115" s="25"/>
      <c r="N115" s="22"/>
      <c r="O115" s="23"/>
      <c r="P115" s="23"/>
      <c r="Q115" s="23"/>
      <c r="R115" s="23"/>
      <c r="S115" s="23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</row>
    <row r="116" ht="15.75" customHeight="1">
      <c r="A116" s="24"/>
      <c r="B116" s="25"/>
      <c r="C116" s="25"/>
      <c r="D116" s="25"/>
      <c r="E116" s="32" t="s">
        <v>23</v>
      </c>
      <c r="F116" s="33"/>
      <c r="G116" s="34"/>
      <c r="H116" s="35">
        <f>SUM(H112:H115)</f>
        <v>10800</v>
      </c>
      <c r="I116" s="36"/>
      <c r="J116" s="37"/>
      <c r="K116" s="38"/>
      <c r="L116" s="39"/>
      <c r="M116" s="25"/>
      <c r="N116" s="22"/>
      <c r="O116" s="23"/>
      <c r="P116" s="23"/>
      <c r="Q116" s="23"/>
      <c r="R116" s="23"/>
      <c r="S116" s="23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ht="15.75" customHeight="1">
      <c r="A117" s="24"/>
      <c r="B117" s="25"/>
      <c r="C117" s="25"/>
      <c r="D117" s="25"/>
      <c r="E117" s="29" t="s">
        <v>24</v>
      </c>
      <c r="F117" s="40">
        <v>9500.0</v>
      </c>
      <c r="G117" s="16">
        <v>1.0</v>
      </c>
      <c r="H117" s="15">
        <f t="shared" ref="H117:H118" si="39">F117*G117</f>
        <v>9500</v>
      </c>
      <c r="I117" s="36"/>
      <c r="J117" s="37"/>
      <c r="K117" s="37"/>
      <c r="L117" s="37"/>
      <c r="M117" s="25"/>
      <c r="N117" s="22"/>
      <c r="O117" s="23"/>
      <c r="P117" s="23"/>
      <c r="Q117" s="23"/>
      <c r="R117" s="23"/>
      <c r="S117" s="23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ht="15.75" customHeight="1">
      <c r="A118" s="24"/>
      <c r="B118" s="25"/>
      <c r="C118" s="25"/>
      <c r="D118" s="34"/>
      <c r="E118" s="29" t="s">
        <v>25</v>
      </c>
      <c r="F118" s="37"/>
      <c r="G118" s="46">
        <v>0.0</v>
      </c>
      <c r="H118" s="15">
        <f t="shared" si="39"/>
        <v>0</v>
      </c>
      <c r="I118" s="36"/>
      <c r="J118" s="37"/>
      <c r="K118" s="37"/>
      <c r="L118" s="37"/>
      <c r="M118" s="34"/>
      <c r="N118" s="22"/>
      <c r="O118" s="23"/>
      <c r="P118" s="23"/>
      <c r="Q118" s="23"/>
      <c r="R118" s="23"/>
      <c r="S118" s="23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ht="15.75" customHeight="1">
      <c r="A119" s="24"/>
      <c r="B119" s="25"/>
      <c r="C119" s="25"/>
      <c r="D119" s="35">
        <f>M128</f>
        <v>6505</v>
      </c>
      <c r="E119" s="42" t="s">
        <v>26</v>
      </c>
      <c r="F119" s="33"/>
      <c r="G119" s="34"/>
      <c r="H119" s="35">
        <f>SUM(H117:H118)</f>
        <v>9500</v>
      </c>
      <c r="I119" s="42" t="s">
        <v>27</v>
      </c>
      <c r="J119" s="33"/>
      <c r="K119" s="34"/>
      <c r="L119" s="35">
        <f>SUM(L112:L118)</f>
        <v>670</v>
      </c>
      <c r="M119" s="35">
        <f>D119+H116-H119-L119</f>
        <v>7135</v>
      </c>
      <c r="N119" s="22"/>
      <c r="O119" s="23"/>
      <c r="P119" s="23"/>
      <c r="Q119" s="23"/>
      <c r="R119" s="23"/>
      <c r="S119" s="23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ht="15.75" customHeight="1">
      <c r="A120" s="43"/>
      <c r="B120" s="34"/>
      <c r="C120" s="34"/>
      <c r="D120" s="44" t="s">
        <v>28</v>
      </c>
      <c r="E120" s="49"/>
      <c r="F120" s="2"/>
      <c r="G120" s="2"/>
      <c r="H120" s="2"/>
      <c r="I120" s="2"/>
      <c r="J120" s="2"/>
      <c r="K120" s="2"/>
      <c r="L120" s="2"/>
      <c r="M120" s="3"/>
      <c r="N120" s="22"/>
      <c r="O120" s="23"/>
      <c r="P120" s="23"/>
      <c r="Q120" s="23"/>
      <c r="R120" s="23"/>
      <c r="S120" s="23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ht="15.75" customHeight="1">
      <c r="A121" s="10">
        <v>1204.0</v>
      </c>
      <c r="B121" s="11" t="s">
        <v>64</v>
      </c>
      <c r="C121" s="12" t="s">
        <v>65</v>
      </c>
      <c r="D121" s="13" t="s">
        <v>13</v>
      </c>
      <c r="E121" s="14" t="s">
        <v>14</v>
      </c>
      <c r="F121" s="27">
        <v>0.0</v>
      </c>
      <c r="G121" s="16">
        <v>0.0</v>
      </c>
      <c r="H121" s="17">
        <f t="shared" ref="H121:H123" si="40">F121*G121</f>
        <v>0</v>
      </c>
      <c r="I121" s="28" t="s">
        <v>31</v>
      </c>
      <c r="J121" s="19">
        <v>80.0</v>
      </c>
      <c r="K121" s="20">
        <v>13.0</v>
      </c>
      <c r="L121" s="17">
        <f t="shared" ref="L121:L124" si="41">J121*K121</f>
        <v>1040</v>
      </c>
      <c r="M121" s="21" t="s">
        <v>16</v>
      </c>
      <c r="N121" s="22"/>
      <c r="O121" s="23"/>
      <c r="P121" s="23"/>
      <c r="Q121" s="23"/>
      <c r="R121" s="23"/>
      <c r="S121" s="23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ht="15.75" customHeight="1">
      <c r="A122" s="24"/>
      <c r="B122" s="25"/>
      <c r="C122" s="25"/>
      <c r="D122" s="25"/>
      <c r="E122" s="26" t="s">
        <v>17</v>
      </c>
      <c r="F122" s="27">
        <v>500.0</v>
      </c>
      <c r="G122" s="16">
        <v>39.0</v>
      </c>
      <c r="H122" s="15">
        <f t="shared" si="40"/>
        <v>19500</v>
      </c>
      <c r="I122" s="28" t="s">
        <v>18</v>
      </c>
      <c r="J122" s="37"/>
      <c r="K122" s="51"/>
      <c r="L122" s="17">
        <f t="shared" si="41"/>
        <v>0</v>
      </c>
      <c r="M122" s="25"/>
      <c r="N122" s="22"/>
      <c r="O122" s="23"/>
      <c r="P122" s="23"/>
      <c r="Q122" s="23"/>
      <c r="R122" s="23"/>
      <c r="S122" s="23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ht="15.75" customHeight="1">
      <c r="A123" s="24"/>
      <c r="B123" s="25"/>
      <c r="C123" s="25"/>
      <c r="D123" s="25"/>
      <c r="E123" s="26" t="s">
        <v>19</v>
      </c>
      <c r="F123" s="27">
        <v>100.0</v>
      </c>
      <c r="G123" s="16">
        <v>1.0</v>
      </c>
      <c r="H123" s="15">
        <f t="shared" si="40"/>
        <v>100</v>
      </c>
      <c r="I123" s="29" t="s">
        <v>20</v>
      </c>
      <c r="J123" s="54">
        <v>640.0</v>
      </c>
      <c r="K123" s="51">
        <v>1.0</v>
      </c>
      <c r="L123" s="17">
        <f t="shared" si="41"/>
        <v>640</v>
      </c>
      <c r="M123" s="25"/>
      <c r="N123" s="22"/>
      <c r="O123" s="23"/>
      <c r="P123" s="23"/>
      <c r="Q123" s="23"/>
      <c r="R123" s="23"/>
      <c r="S123" s="23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ht="15.75" customHeight="1">
      <c r="A124" s="24"/>
      <c r="B124" s="25"/>
      <c r="C124" s="25"/>
      <c r="D124" s="25"/>
      <c r="E124" s="47"/>
      <c r="F124" s="37"/>
      <c r="G124" s="37"/>
      <c r="H124" s="37"/>
      <c r="I124" s="29" t="s">
        <v>22</v>
      </c>
      <c r="J124" s="37"/>
      <c r="K124" s="51"/>
      <c r="L124" s="17">
        <f t="shared" si="41"/>
        <v>0</v>
      </c>
      <c r="M124" s="25"/>
      <c r="N124" s="22"/>
      <c r="O124" s="23"/>
      <c r="P124" s="23"/>
      <c r="Q124" s="23"/>
      <c r="R124" s="23"/>
      <c r="S124" s="23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ht="15.75" customHeight="1">
      <c r="A125" s="24"/>
      <c r="B125" s="25"/>
      <c r="C125" s="25"/>
      <c r="D125" s="25"/>
      <c r="E125" s="32" t="s">
        <v>23</v>
      </c>
      <c r="F125" s="33"/>
      <c r="G125" s="34"/>
      <c r="H125" s="35">
        <f>SUM(H121:H124)</f>
        <v>19600</v>
      </c>
      <c r="I125" s="36"/>
      <c r="J125" s="37"/>
      <c r="K125" s="38"/>
      <c r="L125" s="39"/>
      <c r="M125" s="25"/>
      <c r="N125" s="22"/>
      <c r="O125" s="23"/>
      <c r="P125" s="23"/>
      <c r="Q125" s="23"/>
      <c r="R125" s="23"/>
      <c r="S125" s="23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ht="15.75" customHeight="1">
      <c r="A126" s="24"/>
      <c r="B126" s="25"/>
      <c r="C126" s="25"/>
      <c r="D126" s="25"/>
      <c r="E126" s="29" t="s">
        <v>24</v>
      </c>
      <c r="F126" s="40">
        <v>4000.0</v>
      </c>
      <c r="G126" s="16">
        <v>4.0</v>
      </c>
      <c r="H126" s="15">
        <f t="shared" ref="H126:H127" si="42">F126*G126</f>
        <v>16000</v>
      </c>
      <c r="I126" s="36"/>
      <c r="J126" s="37"/>
      <c r="K126" s="37"/>
      <c r="L126" s="37"/>
      <c r="M126" s="25"/>
      <c r="N126" s="22"/>
      <c r="O126" s="23"/>
      <c r="P126" s="23"/>
      <c r="Q126" s="23"/>
      <c r="R126" s="23"/>
      <c r="S126" s="23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ht="15.75" customHeight="1">
      <c r="A127" s="24"/>
      <c r="B127" s="25"/>
      <c r="C127" s="25"/>
      <c r="D127" s="34"/>
      <c r="E127" s="29" t="s">
        <v>25</v>
      </c>
      <c r="F127" s="37"/>
      <c r="G127" s="46">
        <v>0.0</v>
      </c>
      <c r="H127" s="15">
        <f t="shared" si="42"/>
        <v>0</v>
      </c>
      <c r="I127" s="36"/>
      <c r="J127" s="37"/>
      <c r="K127" s="37"/>
      <c r="L127" s="37"/>
      <c r="M127" s="34"/>
      <c r="N127" s="22"/>
      <c r="O127" s="23"/>
      <c r="P127" s="23"/>
      <c r="Q127" s="23"/>
      <c r="R127" s="23"/>
      <c r="S127" s="23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ht="15.75" customHeight="1">
      <c r="A128" s="24"/>
      <c r="B128" s="25"/>
      <c r="C128" s="25"/>
      <c r="D128" s="35">
        <f>M137</f>
        <v>4585</v>
      </c>
      <c r="E128" s="42" t="s">
        <v>26</v>
      </c>
      <c r="F128" s="33"/>
      <c r="G128" s="34"/>
      <c r="H128" s="35">
        <f>SUM(H126:H127)</f>
        <v>16000</v>
      </c>
      <c r="I128" s="42" t="s">
        <v>27</v>
      </c>
      <c r="J128" s="33"/>
      <c r="K128" s="34"/>
      <c r="L128" s="35">
        <f>SUM(L121:L127)</f>
        <v>1680</v>
      </c>
      <c r="M128" s="35">
        <f>D128+H125-H128-L128</f>
        <v>6505</v>
      </c>
      <c r="N128" s="22"/>
      <c r="O128" s="23"/>
      <c r="P128" s="23"/>
      <c r="Q128" s="23"/>
      <c r="R128" s="23"/>
      <c r="S128" s="23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</row>
    <row r="129" ht="15.75" customHeight="1">
      <c r="A129" s="43"/>
      <c r="B129" s="34"/>
      <c r="C129" s="34"/>
      <c r="D129" s="44" t="s">
        <v>28</v>
      </c>
      <c r="E129" s="49" t="s">
        <v>66</v>
      </c>
      <c r="F129" s="2"/>
      <c r="G129" s="2"/>
      <c r="H129" s="2"/>
      <c r="I129" s="2"/>
      <c r="J129" s="2"/>
      <c r="K129" s="2"/>
      <c r="L129" s="2"/>
      <c r="M129" s="3"/>
      <c r="N129" s="22"/>
      <c r="O129" s="23"/>
      <c r="P129" s="23"/>
      <c r="Q129" s="23"/>
      <c r="R129" s="23"/>
      <c r="S129" s="23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</row>
    <row r="130" ht="15.75" customHeight="1">
      <c r="A130" s="10">
        <v>1203.0</v>
      </c>
      <c r="B130" s="11" t="s">
        <v>67</v>
      </c>
      <c r="C130" s="12" t="s">
        <v>68</v>
      </c>
      <c r="D130" s="13" t="s">
        <v>13</v>
      </c>
      <c r="E130" s="14" t="s">
        <v>14</v>
      </c>
      <c r="F130" s="27">
        <v>0.0</v>
      </c>
      <c r="G130" s="16">
        <v>0.0</v>
      </c>
      <c r="H130" s="17">
        <f t="shared" ref="H130:H132" si="43">F130*G130</f>
        <v>0</v>
      </c>
      <c r="I130" s="28" t="s">
        <v>31</v>
      </c>
      <c r="J130" s="19">
        <v>0.0</v>
      </c>
      <c r="K130" s="20">
        <v>0.0</v>
      </c>
      <c r="L130" s="17">
        <f t="shared" ref="L130:L133" si="44">J130*K130</f>
        <v>0</v>
      </c>
      <c r="M130" s="21" t="s">
        <v>16</v>
      </c>
      <c r="N130" s="22"/>
      <c r="O130" s="23"/>
      <c r="P130" s="23"/>
      <c r="Q130" s="23"/>
      <c r="R130" s="23"/>
      <c r="S130" s="23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</row>
    <row r="131" ht="15.75" customHeight="1">
      <c r="A131" s="24"/>
      <c r="B131" s="25"/>
      <c r="C131" s="25"/>
      <c r="D131" s="25"/>
      <c r="E131" s="26" t="s">
        <v>17</v>
      </c>
      <c r="F131" s="27">
        <v>0.0</v>
      </c>
      <c r="G131" s="16">
        <v>0.0</v>
      </c>
      <c r="H131" s="15">
        <f t="shared" si="43"/>
        <v>0</v>
      </c>
      <c r="I131" s="28" t="s">
        <v>18</v>
      </c>
      <c r="J131" s="37"/>
      <c r="K131" s="51">
        <v>1.0</v>
      </c>
      <c r="L131" s="17">
        <f t="shared" si="44"/>
        <v>0</v>
      </c>
      <c r="M131" s="25"/>
      <c r="N131" s="22"/>
      <c r="O131" s="23"/>
      <c r="P131" s="23"/>
      <c r="Q131" s="23"/>
      <c r="R131" s="23"/>
      <c r="S131" s="23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</row>
    <row r="132" ht="15.75" customHeight="1">
      <c r="A132" s="24"/>
      <c r="B132" s="25"/>
      <c r="C132" s="25"/>
      <c r="D132" s="25"/>
      <c r="E132" s="26" t="s">
        <v>19</v>
      </c>
      <c r="F132" s="15">
        <v>0.0</v>
      </c>
      <c r="G132" s="46">
        <v>0.0</v>
      </c>
      <c r="H132" s="15">
        <f t="shared" si="43"/>
        <v>0</v>
      </c>
      <c r="I132" s="29" t="s">
        <v>20</v>
      </c>
      <c r="J132" s="37"/>
      <c r="K132" s="51">
        <v>1.0</v>
      </c>
      <c r="L132" s="17">
        <f t="shared" si="44"/>
        <v>0</v>
      </c>
      <c r="M132" s="25"/>
      <c r="N132" s="22"/>
      <c r="O132" s="23"/>
      <c r="P132" s="23"/>
      <c r="Q132" s="23"/>
      <c r="R132" s="23"/>
      <c r="S132" s="23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</row>
    <row r="133" ht="15.75" customHeight="1">
      <c r="A133" s="24"/>
      <c r="B133" s="25"/>
      <c r="C133" s="25"/>
      <c r="D133" s="25"/>
      <c r="E133" s="47"/>
      <c r="F133" s="37"/>
      <c r="G133" s="37"/>
      <c r="H133" s="37"/>
      <c r="I133" s="29" t="s">
        <v>22</v>
      </c>
      <c r="J133" s="37"/>
      <c r="K133" s="51">
        <v>0.0</v>
      </c>
      <c r="L133" s="17">
        <f t="shared" si="44"/>
        <v>0</v>
      </c>
      <c r="M133" s="25"/>
      <c r="N133" s="22"/>
      <c r="O133" s="23"/>
      <c r="P133" s="23"/>
      <c r="Q133" s="23"/>
      <c r="R133" s="23"/>
      <c r="S133" s="23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</row>
    <row r="134" ht="15.75" customHeight="1">
      <c r="A134" s="24"/>
      <c r="B134" s="25"/>
      <c r="C134" s="25"/>
      <c r="D134" s="25"/>
      <c r="E134" s="32" t="s">
        <v>23</v>
      </c>
      <c r="F134" s="33"/>
      <c r="G134" s="34"/>
      <c r="H134" s="35">
        <f>SUM(H130:H133)</f>
        <v>0</v>
      </c>
      <c r="I134" s="36"/>
      <c r="J134" s="37"/>
      <c r="K134" s="38"/>
      <c r="L134" s="39"/>
      <c r="M134" s="25"/>
      <c r="N134" s="22"/>
      <c r="O134" s="23"/>
      <c r="P134" s="23"/>
      <c r="Q134" s="23"/>
      <c r="R134" s="23"/>
      <c r="S134" s="23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</row>
    <row r="135" ht="15.75" customHeight="1">
      <c r="A135" s="24"/>
      <c r="B135" s="25"/>
      <c r="C135" s="25"/>
      <c r="D135" s="25"/>
      <c r="E135" s="29" t="s">
        <v>24</v>
      </c>
      <c r="F135" s="40">
        <v>0.0</v>
      </c>
      <c r="G135" s="16">
        <v>0.0</v>
      </c>
      <c r="H135" s="15">
        <f t="shared" ref="H135:H136" si="45">F135*G135</f>
        <v>0</v>
      </c>
      <c r="I135" s="36"/>
      <c r="J135" s="37"/>
      <c r="K135" s="37"/>
      <c r="L135" s="37"/>
      <c r="M135" s="25"/>
      <c r="N135" s="22"/>
      <c r="O135" s="23"/>
      <c r="P135" s="23"/>
      <c r="Q135" s="23"/>
      <c r="R135" s="23"/>
      <c r="S135" s="23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</row>
    <row r="136" ht="15.75" customHeight="1">
      <c r="A136" s="24"/>
      <c r="B136" s="25"/>
      <c r="C136" s="25"/>
      <c r="D136" s="34"/>
      <c r="E136" s="29" t="s">
        <v>25</v>
      </c>
      <c r="F136" s="37"/>
      <c r="G136" s="46">
        <v>0.0</v>
      </c>
      <c r="H136" s="15">
        <f t="shared" si="45"/>
        <v>0</v>
      </c>
      <c r="I136" s="36"/>
      <c r="J136" s="37"/>
      <c r="K136" s="37"/>
      <c r="L136" s="37"/>
      <c r="M136" s="34"/>
      <c r="N136" s="22"/>
      <c r="O136" s="23"/>
      <c r="P136" s="23"/>
      <c r="Q136" s="23"/>
      <c r="R136" s="23"/>
      <c r="S136" s="23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</row>
    <row r="137" ht="15.75" customHeight="1">
      <c r="A137" s="24"/>
      <c r="B137" s="25"/>
      <c r="C137" s="25"/>
      <c r="D137" s="35">
        <f>M146</f>
        <v>4585</v>
      </c>
      <c r="E137" s="42" t="s">
        <v>26</v>
      </c>
      <c r="F137" s="33"/>
      <c r="G137" s="34"/>
      <c r="H137" s="35">
        <f>SUM(H135:H136)</f>
        <v>0</v>
      </c>
      <c r="I137" s="42" t="s">
        <v>27</v>
      </c>
      <c r="J137" s="33"/>
      <c r="K137" s="34"/>
      <c r="L137" s="35">
        <f>SUM(L130:L136)</f>
        <v>0</v>
      </c>
      <c r="M137" s="35">
        <f>D137+H134-H137-L137</f>
        <v>4585</v>
      </c>
      <c r="N137" s="22"/>
      <c r="O137" s="23"/>
      <c r="P137" s="23"/>
      <c r="Q137" s="23"/>
      <c r="R137" s="23"/>
      <c r="S137" s="23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</row>
    <row r="138" ht="15.75" customHeight="1">
      <c r="A138" s="43"/>
      <c r="B138" s="34"/>
      <c r="C138" s="34"/>
      <c r="D138" s="44" t="s">
        <v>28</v>
      </c>
      <c r="E138" s="49" t="s">
        <v>66</v>
      </c>
      <c r="F138" s="2"/>
      <c r="G138" s="2"/>
      <c r="H138" s="2"/>
      <c r="I138" s="2"/>
      <c r="J138" s="2"/>
      <c r="K138" s="2"/>
      <c r="L138" s="2"/>
      <c r="M138" s="3"/>
      <c r="N138" s="22"/>
      <c r="O138" s="23"/>
      <c r="P138" s="23"/>
      <c r="Q138" s="23"/>
      <c r="R138" s="23"/>
      <c r="S138" s="23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</row>
    <row r="139" ht="15.75" customHeight="1">
      <c r="A139" s="10">
        <v>1202.0</v>
      </c>
      <c r="B139" s="11" t="s">
        <v>69</v>
      </c>
      <c r="C139" s="12" t="s">
        <v>70</v>
      </c>
      <c r="D139" s="13" t="s">
        <v>13</v>
      </c>
      <c r="E139" s="14" t="s">
        <v>14</v>
      </c>
      <c r="F139" s="27">
        <v>3000.0</v>
      </c>
      <c r="G139" s="16">
        <v>1.0</v>
      </c>
      <c r="H139" s="17">
        <f t="shared" ref="H139:H141" si="46">F139*G139</f>
        <v>3000</v>
      </c>
      <c r="I139" s="28" t="s">
        <v>31</v>
      </c>
      <c r="J139" s="19">
        <v>3200.0</v>
      </c>
      <c r="K139" s="51">
        <v>1.0</v>
      </c>
      <c r="L139" s="17">
        <f t="shared" ref="L139:L142" si="47">J139*K139</f>
        <v>3200</v>
      </c>
      <c r="M139" s="21" t="s">
        <v>16</v>
      </c>
      <c r="N139" s="22"/>
      <c r="O139" s="23"/>
      <c r="P139" s="23"/>
      <c r="Q139" s="23"/>
      <c r="R139" s="23"/>
      <c r="S139" s="23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</row>
    <row r="140" ht="15.75" customHeight="1">
      <c r="A140" s="24"/>
      <c r="B140" s="25"/>
      <c r="C140" s="25"/>
      <c r="D140" s="25"/>
      <c r="E140" s="26" t="s">
        <v>17</v>
      </c>
      <c r="F140" s="27">
        <v>500.0</v>
      </c>
      <c r="G140" s="16">
        <v>34.0</v>
      </c>
      <c r="H140" s="15">
        <f t="shared" si="46"/>
        <v>17000</v>
      </c>
      <c r="I140" s="28" t="s">
        <v>18</v>
      </c>
      <c r="J140" s="37"/>
      <c r="K140" s="51">
        <v>1.0</v>
      </c>
      <c r="L140" s="17">
        <f t="shared" si="47"/>
        <v>0</v>
      </c>
      <c r="M140" s="25"/>
      <c r="N140" s="22"/>
      <c r="O140" s="23"/>
      <c r="P140" s="23"/>
      <c r="Q140" s="23"/>
      <c r="R140" s="23"/>
      <c r="S140" s="23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</row>
    <row r="141" ht="15.75" customHeight="1">
      <c r="A141" s="24"/>
      <c r="B141" s="25"/>
      <c r="C141" s="25"/>
      <c r="D141" s="25"/>
      <c r="E141" s="26" t="s">
        <v>19</v>
      </c>
      <c r="F141" s="15">
        <v>0.0</v>
      </c>
      <c r="G141" s="46">
        <v>0.0</v>
      </c>
      <c r="H141" s="15">
        <f t="shared" si="46"/>
        <v>0</v>
      </c>
      <c r="I141" s="29" t="s">
        <v>20</v>
      </c>
      <c r="J141" s="37"/>
      <c r="K141" s="51">
        <v>1.0</v>
      </c>
      <c r="L141" s="17">
        <f t="shared" si="47"/>
        <v>0</v>
      </c>
      <c r="M141" s="25"/>
      <c r="N141" s="22"/>
      <c r="O141" s="23"/>
      <c r="P141" s="23"/>
      <c r="Q141" s="23"/>
      <c r="R141" s="23"/>
      <c r="S141" s="23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</row>
    <row r="142" ht="15.75" customHeight="1">
      <c r="A142" s="24"/>
      <c r="B142" s="25"/>
      <c r="C142" s="25"/>
      <c r="D142" s="25"/>
      <c r="E142" s="47"/>
      <c r="F142" s="37"/>
      <c r="G142" s="37"/>
      <c r="H142" s="37"/>
      <c r="I142" s="29" t="s">
        <v>22</v>
      </c>
      <c r="J142" s="37"/>
      <c r="K142" s="51">
        <v>0.0</v>
      </c>
      <c r="L142" s="17">
        <f t="shared" si="47"/>
        <v>0</v>
      </c>
      <c r="M142" s="25"/>
      <c r="N142" s="22"/>
      <c r="O142" s="23"/>
      <c r="P142" s="23"/>
      <c r="Q142" s="23"/>
      <c r="R142" s="23"/>
      <c r="S142" s="23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</row>
    <row r="143" ht="15.75" customHeight="1">
      <c r="A143" s="24"/>
      <c r="B143" s="25"/>
      <c r="C143" s="25"/>
      <c r="D143" s="25"/>
      <c r="E143" s="32" t="s">
        <v>23</v>
      </c>
      <c r="F143" s="33"/>
      <c r="G143" s="34"/>
      <c r="H143" s="35">
        <f>SUM(H139:H142)</f>
        <v>20000</v>
      </c>
      <c r="I143" s="36"/>
      <c r="J143" s="37"/>
      <c r="K143" s="38"/>
      <c r="L143" s="39"/>
      <c r="M143" s="25"/>
      <c r="N143" s="22"/>
      <c r="O143" s="23"/>
      <c r="P143" s="23"/>
      <c r="Q143" s="23"/>
      <c r="R143" s="23"/>
      <c r="S143" s="23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</row>
    <row r="144" ht="15.75" customHeight="1">
      <c r="A144" s="24"/>
      <c r="B144" s="25"/>
      <c r="C144" s="25"/>
      <c r="D144" s="25"/>
      <c r="E144" s="29" t="s">
        <v>24</v>
      </c>
      <c r="F144" s="40">
        <v>4700.0</v>
      </c>
      <c r="G144" s="16">
        <v>4.0</v>
      </c>
      <c r="H144" s="15">
        <f t="shared" ref="H144:H145" si="48">F144*G144</f>
        <v>18800</v>
      </c>
      <c r="I144" s="36"/>
      <c r="J144" s="37"/>
      <c r="K144" s="37"/>
      <c r="L144" s="37"/>
      <c r="M144" s="25"/>
      <c r="N144" s="22"/>
      <c r="O144" s="23"/>
      <c r="P144" s="23"/>
      <c r="Q144" s="23"/>
      <c r="R144" s="23"/>
      <c r="S144" s="23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</row>
    <row r="145" ht="15.75" customHeight="1">
      <c r="A145" s="24"/>
      <c r="B145" s="25"/>
      <c r="C145" s="25"/>
      <c r="D145" s="34"/>
      <c r="E145" s="29" t="s">
        <v>25</v>
      </c>
      <c r="F145" s="37"/>
      <c r="G145" s="46">
        <v>0.0</v>
      </c>
      <c r="H145" s="15">
        <f t="shared" si="48"/>
        <v>0</v>
      </c>
      <c r="I145" s="36"/>
      <c r="J145" s="37"/>
      <c r="K145" s="37"/>
      <c r="L145" s="37"/>
      <c r="M145" s="34"/>
      <c r="N145" s="22"/>
      <c r="O145" s="23"/>
      <c r="P145" s="23"/>
      <c r="Q145" s="23"/>
      <c r="R145" s="23"/>
      <c r="S145" s="23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</row>
    <row r="146" ht="15.75" customHeight="1">
      <c r="A146" s="24"/>
      <c r="B146" s="25"/>
      <c r="C146" s="25"/>
      <c r="D146" s="35">
        <f>M155</f>
        <v>6585</v>
      </c>
      <c r="E146" s="42" t="s">
        <v>26</v>
      </c>
      <c r="F146" s="33"/>
      <c r="G146" s="34"/>
      <c r="H146" s="35">
        <f>SUM(H144:H145)</f>
        <v>18800</v>
      </c>
      <c r="I146" s="42" t="s">
        <v>27</v>
      </c>
      <c r="J146" s="33"/>
      <c r="K146" s="34"/>
      <c r="L146" s="35">
        <f>SUM(L139:L145)</f>
        <v>3200</v>
      </c>
      <c r="M146" s="35">
        <f>D146+H143-H146-L146</f>
        <v>4585</v>
      </c>
      <c r="N146" s="22"/>
      <c r="O146" s="23"/>
      <c r="P146" s="23"/>
      <c r="Q146" s="23"/>
      <c r="R146" s="23"/>
      <c r="S146" s="23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</row>
    <row r="147" ht="15.75" customHeight="1">
      <c r="A147" s="43"/>
      <c r="B147" s="34"/>
      <c r="C147" s="34"/>
      <c r="D147" s="44" t="s">
        <v>28</v>
      </c>
      <c r="E147" s="49" t="s">
        <v>71</v>
      </c>
      <c r="F147" s="2"/>
      <c r="G147" s="2"/>
      <c r="H147" s="2"/>
      <c r="I147" s="2"/>
      <c r="J147" s="2"/>
      <c r="K147" s="2"/>
      <c r="L147" s="2"/>
      <c r="M147" s="3"/>
      <c r="N147" s="22"/>
      <c r="O147" s="23"/>
      <c r="P147" s="23"/>
      <c r="Q147" s="23"/>
      <c r="R147" s="23"/>
      <c r="S147" s="23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</row>
    <row r="148" ht="15.75" customHeight="1">
      <c r="A148" s="10">
        <v>1201.0</v>
      </c>
      <c r="B148" s="11" t="s">
        <v>72</v>
      </c>
      <c r="C148" s="12" t="s">
        <v>73</v>
      </c>
      <c r="D148" s="13" t="s">
        <v>13</v>
      </c>
      <c r="E148" s="14" t="s">
        <v>14</v>
      </c>
      <c r="F148" s="15">
        <v>0.0</v>
      </c>
      <c r="G148" s="46">
        <v>0.0</v>
      </c>
      <c r="H148" s="17">
        <f t="shared" ref="H148:H150" si="49">F148*G148</f>
        <v>0</v>
      </c>
      <c r="I148" s="28" t="s">
        <v>31</v>
      </c>
      <c r="J148" s="19">
        <v>0.0</v>
      </c>
      <c r="K148" s="51">
        <v>1.0</v>
      </c>
      <c r="L148" s="17">
        <f t="shared" ref="L148:L151" si="50">J148*K148</f>
        <v>0</v>
      </c>
      <c r="M148" s="21" t="s">
        <v>16</v>
      </c>
      <c r="N148" s="22"/>
      <c r="O148" s="23"/>
      <c r="P148" s="23"/>
      <c r="Q148" s="23"/>
      <c r="R148" s="23"/>
      <c r="S148" s="23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</row>
    <row r="149" ht="15.75" customHeight="1">
      <c r="A149" s="24"/>
      <c r="B149" s="25"/>
      <c r="C149" s="25"/>
      <c r="D149" s="25"/>
      <c r="E149" s="26" t="s">
        <v>17</v>
      </c>
      <c r="F149" s="27">
        <v>400.0</v>
      </c>
      <c r="G149" s="16">
        <v>35.0</v>
      </c>
      <c r="H149" s="15">
        <f t="shared" si="49"/>
        <v>14000</v>
      </c>
      <c r="I149" s="28" t="s">
        <v>18</v>
      </c>
      <c r="J149" s="37"/>
      <c r="K149" s="51">
        <v>1.0</v>
      </c>
      <c r="L149" s="17">
        <f t="shared" si="50"/>
        <v>0</v>
      </c>
      <c r="M149" s="25"/>
      <c r="N149" s="22"/>
      <c r="O149" s="23"/>
      <c r="P149" s="23"/>
      <c r="Q149" s="23"/>
      <c r="R149" s="23"/>
      <c r="S149" s="23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</row>
    <row r="150" ht="15.75" customHeight="1">
      <c r="A150" s="24"/>
      <c r="B150" s="25"/>
      <c r="C150" s="25"/>
      <c r="D150" s="25"/>
      <c r="E150" s="26" t="s">
        <v>19</v>
      </c>
      <c r="F150" s="15">
        <v>0.0</v>
      </c>
      <c r="G150" s="46">
        <v>0.0</v>
      </c>
      <c r="H150" s="15">
        <f t="shared" si="49"/>
        <v>0</v>
      </c>
      <c r="I150" s="29" t="s">
        <v>20</v>
      </c>
      <c r="J150" s="37"/>
      <c r="K150" s="51">
        <v>1.0</v>
      </c>
      <c r="L150" s="17">
        <f t="shared" si="50"/>
        <v>0</v>
      </c>
      <c r="M150" s="25"/>
      <c r="N150" s="22"/>
      <c r="O150" s="23"/>
      <c r="P150" s="23"/>
      <c r="Q150" s="23"/>
      <c r="R150" s="23"/>
      <c r="S150" s="23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  <row r="151" ht="15.75" customHeight="1">
      <c r="A151" s="24"/>
      <c r="B151" s="25"/>
      <c r="C151" s="25"/>
      <c r="D151" s="25"/>
      <c r="E151" s="47"/>
      <c r="F151" s="37"/>
      <c r="G151" s="37"/>
      <c r="H151" s="37"/>
      <c r="I151" s="29" t="s">
        <v>22</v>
      </c>
      <c r="J151" s="37"/>
      <c r="K151" s="51">
        <v>0.0</v>
      </c>
      <c r="L151" s="17">
        <f t="shared" si="50"/>
        <v>0</v>
      </c>
      <c r="M151" s="25"/>
      <c r="N151" s="22"/>
      <c r="O151" s="23"/>
      <c r="P151" s="23"/>
      <c r="Q151" s="23"/>
      <c r="R151" s="23"/>
      <c r="S151" s="23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</row>
    <row r="152" ht="15.75" customHeight="1">
      <c r="A152" s="24"/>
      <c r="B152" s="25"/>
      <c r="C152" s="25"/>
      <c r="D152" s="25"/>
      <c r="E152" s="32" t="s">
        <v>23</v>
      </c>
      <c r="F152" s="33"/>
      <c r="G152" s="34"/>
      <c r="H152" s="35">
        <f>SUM(H148:H151)</f>
        <v>14000</v>
      </c>
      <c r="I152" s="36"/>
      <c r="J152" s="37"/>
      <c r="K152" s="38"/>
      <c r="L152" s="39"/>
      <c r="M152" s="25"/>
      <c r="N152" s="22"/>
      <c r="O152" s="23"/>
      <c r="P152" s="23"/>
      <c r="Q152" s="23"/>
      <c r="R152" s="23"/>
      <c r="S152" s="23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</row>
    <row r="153" ht="15.75" customHeight="1">
      <c r="A153" s="24"/>
      <c r="B153" s="25"/>
      <c r="C153" s="25"/>
      <c r="D153" s="25"/>
      <c r="E153" s="29" t="s">
        <v>24</v>
      </c>
      <c r="F153" s="40">
        <v>3200.0</v>
      </c>
      <c r="G153" s="46">
        <v>5.0</v>
      </c>
      <c r="H153" s="15">
        <f t="shared" ref="H153:H154" si="51">F153*G153</f>
        <v>16000</v>
      </c>
      <c r="I153" s="36"/>
      <c r="J153" s="37"/>
      <c r="K153" s="37"/>
      <c r="L153" s="37"/>
      <c r="M153" s="25"/>
      <c r="N153" s="22"/>
      <c r="O153" s="23"/>
      <c r="P153" s="23"/>
      <c r="Q153" s="23"/>
      <c r="R153" s="23"/>
      <c r="S153" s="23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</row>
    <row r="154" ht="15.75" customHeight="1">
      <c r="A154" s="24"/>
      <c r="B154" s="25"/>
      <c r="C154" s="25"/>
      <c r="D154" s="34"/>
      <c r="E154" s="29" t="s">
        <v>25</v>
      </c>
      <c r="F154" s="37"/>
      <c r="G154" s="46">
        <v>0.0</v>
      </c>
      <c r="H154" s="15">
        <f t="shared" si="51"/>
        <v>0</v>
      </c>
      <c r="I154" s="36"/>
      <c r="J154" s="37"/>
      <c r="K154" s="37"/>
      <c r="L154" s="37"/>
      <c r="M154" s="34"/>
      <c r="N154" s="22"/>
      <c r="O154" s="23"/>
      <c r="P154" s="23"/>
      <c r="Q154" s="23"/>
      <c r="R154" s="23"/>
      <c r="S154" s="23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</row>
    <row r="155" ht="15.75" customHeight="1">
      <c r="A155" s="24"/>
      <c r="B155" s="25"/>
      <c r="C155" s="25"/>
      <c r="D155" s="35">
        <f>M164</f>
        <v>8585</v>
      </c>
      <c r="E155" s="42" t="s">
        <v>26</v>
      </c>
      <c r="F155" s="33"/>
      <c r="G155" s="34"/>
      <c r="H155" s="35">
        <f>SUM(H153:H154)</f>
        <v>16000</v>
      </c>
      <c r="I155" s="42" t="s">
        <v>27</v>
      </c>
      <c r="J155" s="33"/>
      <c r="K155" s="34"/>
      <c r="L155" s="35">
        <f>SUM(L148:L154)</f>
        <v>0</v>
      </c>
      <c r="M155" s="35">
        <f>D155+H152-H155-L155</f>
        <v>6585</v>
      </c>
      <c r="N155" s="22"/>
      <c r="O155" s="23"/>
      <c r="P155" s="23"/>
      <c r="Q155" s="23"/>
      <c r="R155" s="23"/>
      <c r="S155" s="23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</row>
    <row r="156" ht="23.25" customHeight="1">
      <c r="A156" s="43"/>
      <c r="B156" s="34"/>
      <c r="C156" s="34"/>
      <c r="D156" s="44" t="s">
        <v>28</v>
      </c>
      <c r="E156" s="49" t="s">
        <v>74</v>
      </c>
      <c r="F156" s="2"/>
      <c r="G156" s="2"/>
      <c r="H156" s="2"/>
      <c r="I156" s="2"/>
      <c r="J156" s="2"/>
      <c r="K156" s="2"/>
      <c r="L156" s="2"/>
      <c r="M156" s="3"/>
      <c r="N156" s="22"/>
      <c r="O156" s="23"/>
      <c r="P156" s="23"/>
      <c r="Q156" s="23"/>
      <c r="R156" s="23"/>
      <c r="S156" s="23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</row>
    <row r="157" ht="15.75" customHeight="1">
      <c r="A157" s="10">
        <v>1198.0</v>
      </c>
      <c r="B157" s="11" t="s">
        <v>75</v>
      </c>
      <c r="C157" s="12" t="s">
        <v>76</v>
      </c>
      <c r="D157" s="13" t="s">
        <v>13</v>
      </c>
      <c r="E157" s="14" t="s">
        <v>14</v>
      </c>
      <c r="F157" s="27">
        <v>0.0</v>
      </c>
      <c r="G157" s="16">
        <v>0.0</v>
      </c>
      <c r="H157" s="17">
        <f t="shared" ref="H157:H159" si="52">F157*G157</f>
        <v>0</v>
      </c>
      <c r="I157" s="28" t="s">
        <v>31</v>
      </c>
      <c r="J157" s="19">
        <v>2700.0</v>
      </c>
      <c r="K157" s="20">
        <v>1.0</v>
      </c>
      <c r="L157" s="17">
        <f t="shared" ref="L157:L160" si="53">J157*K157</f>
        <v>2700</v>
      </c>
      <c r="M157" s="21" t="s">
        <v>16</v>
      </c>
      <c r="N157" s="22"/>
      <c r="O157" s="23"/>
      <c r="P157" s="23"/>
      <c r="Q157" s="23"/>
      <c r="R157" s="23"/>
      <c r="S157" s="23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</row>
    <row r="158" ht="15.75" customHeight="1">
      <c r="A158" s="24"/>
      <c r="B158" s="25"/>
      <c r="C158" s="25"/>
      <c r="D158" s="25"/>
      <c r="E158" s="26" t="s">
        <v>17</v>
      </c>
      <c r="F158" s="27">
        <v>500.0</v>
      </c>
      <c r="G158" s="16">
        <v>53.0</v>
      </c>
      <c r="H158" s="15">
        <f t="shared" si="52"/>
        <v>26500</v>
      </c>
      <c r="I158" s="28" t="s">
        <v>18</v>
      </c>
      <c r="J158" s="50"/>
      <c r="K158" s="51">
        <v>1.0</v>
      </c>
      <c r="L158" s="17">
        <f t="shared" si="53"/>
        <v>0</v>
      </c>
      <c r="M158" s="25"/>
      <c r="N158" s="22"/>
      <c r="O158" s="23"/>
      <c r="P158" s="23"/>
      <c r="Q158" s="23"/>
      <c r="R158" s="23"/>
      <c r="S158" s="23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</row>
    <row r="159" ht="15.75" customHeight="1">
      <c r="A159" s="24"/>
      <c r="B159" s="25"/>
      <c r="C159" s="25"/>
      <c r="D159" s="25"/>
      <c r="E159" s="26" t="s">
        <v>19</v>
      </c>
      <c r="F159" s="15">
        <v>0.0</v>
      </c>
      <c r="G159" s="46">
        <v>0.0</v>
      </c>
      <c r="H159" s="15">
        <f t="shared" si="52"/>
        <v>0</v>
      </c>
      <c r="I159" s="29" t="s">
        <v>20</v>
      </c>
      <c r="J159" s="50"/>
      <c r="K159" s="51">
        <v>1.0</v>
      </c>
      <c r="L159" s="17">
        <f t="shared" si="53"/>
        <v>0</v>
      </c>
      <c r="M159" s="25"/>
      <c r="N159" s="22"/>
      <c r="O159" s="23"/>
      <c r="P159" s="23"/>
      <c r="Q159" s="23"/>
      <c r="R159" s="23"/>
      <c r="S159" s="23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</row>
    <row r="160" ht="15.75" customHeight="1">
      <c r="A160" s="24"/>
      <c r="B160" s="25"/>
      <c r="C160" s="25"/>
      <c r="D160" s="25"/>
      <c r="E160" s="47"/>
      <c r="F160" s="37"/>
      <c r="G160" s="37"/>
      <c r="H160" s="37"/>
      <c r="I160" s="29" t="s">
        <v>22</v>
      </c>
      <c r="J160" s="50"/>
      <c r="K160" s="51">
        <v>0.0</v>
      </c>
      <c r="L160" s="17">
        <f t="shared" si="53"/>
        <v>0</v>
      </c>
      <c r="M160" s="25"/>
      <c r="N160" s="22"/>
      <c r="O160" s="23"/>
      <c r="P160" s="23"/>
      <c r="Q160" s="23"/>
      <c r="R160" s="23"/>
      <c r="S160" s="23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</row>
    <row r="161" ht="15.75" customHeight="1">
      <c r="A161" s="24"/>
      <c r="B161" s="25"/>
      <c r="C161" s="25"/>
      <c r="D161" s="25"/>
      <c r="E161" s="32" t="s">
        <v>23</v>
      </c>
      <c r="F161" s="33"/>
      <c r="G161" s="34"/>
      <c r="H161" s="35">
        <f>SUM(H157:H160)</f>
        <v>26500</v>
      </c>
      <c r="I161" s="36"/>
      <c r="J161" s="37"/>
      <c r="K161" s="38"/>
      <c r="L161" s="39"/>
      <c r="M161" s="25"/>
      <c r="N161" s="22"/>
      <c r="O161" s="23"/>
      <c r="P161" s="23"/>
      <c r="Q161" s="23"/>
      <c r="R161" s="23"/>
      <c r="S161" s="23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</row>
    <row r="162" ht="15.75" customHeight="1">
      <c r="A162" s="24"/>
      <c r="B162" s="25"/>
      <c r="C162" s="25"/>
      <c r="D162" s="25"/>
      <c r="E162" s="29" t="s">
        <v>24</v>
      </c>
      <c r="F162" s="40">
        <v>4000.0</v>
      </c>
      <c r="G162" s="16">
        <v>5.0</v>
      </c>
      <c r="H162" s="15">
        <f t="shared" ref="H162:H163" si="54">F162*G162</f>
        <v>20000</v>
      </c>
      <c r="I162" s="36"/>
      <c r="J162" s="37"/>
      <c r="K162" s="37"/>
      <c r="L162" s="37"/>
      <c r="M162" s="25"/>
      <c r="N162" s="22"/>
      <c r="O162" s="23"/>
      <c r="P162" s="23"/>
      <c r="Q162" s="23"/>
      <c r="R162" s="23"/>
      <c r="S162" s="23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</row>
    <row r="163" ht="15.75" customHeight="1">
      <c r="A163" s="24"/>
      <c r="B163" s="25"/>
      <c r="C163" s="25"/>
      <c r="D163" s="34"/>
      <c r="E163" s="29" t="s">
        <v>25</v>
      </c>
      <c r="F163" s="37"/>
      <c r="G163" s="46">
        <v>0.0</v>
      </c>
      <c r="H163" s="15">
        <f t="shared" si="54"/>
        <v>0</v>
      </c>
      <c r="I163" s="36"/>
      <c r="J163" s="37"/>
      <c r="K163" s="37"/>
      <c r="L163" s="37"/>
      <c r="M163" s="34"/>
      <c r="N163" s="22"/>
      <c r="O163" s="23"/>
      <c r="P163" s="23"/>
      <c r="Q163" s="23"/>
      <c r="R163" s="23"/>
      <c r="S163" s="23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</row>
    <row r="164" ht="15.75" customHeight="1">
      <c r="A164" s="24"/>
      <c r="B164" s="25"/>
      <c r="C164" s="25"/>
      <c r="D164" s="35">
        <f>M173</f>
        <v>4785</v>
      </c>
      <c r="E164" s="42" t="s">
        <v>26</v>
      </c>
      <c r="F164" s="33"/>
      <c r="G164" s="34"/>
      <c r="H164" s="35">
        <f>SUM(H162:H163)</f>
        <v>20000</v>
      </c>
      <c r="I164" s="42" t="s">
        <v>27</v>
      </c>
      <c r="J164" s="33"/>
      <c r="K164" s="34"/>
      <c r="L164" s="35">
        <f>SUM(L157:L163)</f>
        <v>2700</v>
      </c>
      <c r="M164" s="35">
        <f>D164+H161-H164-L164</f>
        <v>8585</v>
      </c>
      <c r="N164" s="22"/>
      <c r="O164" s="23"/>
      <c r="P164" s="23"/>
      <c r="Q164" s="23"/>
      <c r="R164" s="23"/>
      <c r="S164" s="23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</row>
    <row r="165" ht="30.0" customHeight="1">
      <c r="A165" s="43"/>
      <c r="B165" s="34"/>
      <c r="C165" s="34"/>
      <c r="D165" s="44" t="s">
        <v>28</v>
      </c>
      <c r="E165" s="49" t="s">
        <v>77</v>
      </c>
      <c r="F165" s="2"/>
      <c r="G165" s="2"/>
      <c r="H165" s="2"/>
      <c r="I165" s="2"/>
      <c r="J165" s="2"/>
      <c r="K165" s="2"/>
      <c r="L165" s="2"/>
      <c r="M165" s="3"/>
      <c r="N165" s="22"/>
      <c r="O165" s="23"/>
      <c r="P165" s="23"/>
      <c r="Q165" s="23"/>
      <c r="R165" s="23"/>
      <c r="S165" s="23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</row>
    <row r="166" ht="15.75" customHeight="1">
      <c r="A166" s="10">
        <v>1197.0</v>
      </c>
      <c r="B166" s="11" t="s">
        <v>78</v>
      </c>
      <c r="C166" s="12" t="s">
        <v>76</v>
      </c>
      <c r="D166" s="13" t="s">
        <v>13</v>
      </c>
      <c r="E166" s="14" t="s">
        <v>14</v>
      </c>
      <c r="F166" s="27">
        <v>3000.0</v>
      </c>
      <c r="G166" s="16">
        <v>1.0</v>
      </c>
      <c r="H166" s="17">
        <f t="shared" ref="H166:H169" si="55">F166*G166</f>
        <v>3000</v>
      </c>
      <c r="I166" s="28" t="s">
        <v>31</v>
      </c>
      <c r="J166" s="19">
        <v>5200.0</v>
      </c>
      <c r="K166" s="20">
        <v>1.0</v>
      </c>
      <c r="L166" s="17">
        <f t="shared" ref="L166:L169" si="56">J166*K166</f>
        <v>5200</v>
      </c>
      <c r="M166" s="21" t="s">
        <v>16</v>
      </c>
      <c r="N166" s="22"/>
      <c r="O166" s="23"/>
      <c r="P166" s="23"/>
      <c r="Q166" s="23"/>
      <c r="R166" s="23"/>
      <c r="S166" s="23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</row>
    <row r="167" ht="15.75" customHeight="1">
      <c r="A167" s="24"/>
      <c r="B167" s="25"/>
      <c r="C167" s="25"/>
      <c r="D167" s="25"/>
      <c r="E167" s="26" t="s">
        <v>17</v>
      </c>
      <c r="F167" s="27">
        <v>450.0</v>
      </c>
      <c r="G167" s="16">
        <v>53.0</v>
      </c>
      <c r="H167" s="15">
        <f t="shared" si="55"/>
        <v>23850</v>
      </c>
      <c r="I167" s="28" t="s">
        <v>18</v>
      </c>
      <c r="J167" s="50"/>
      <c r="K167" s="51">
        <v>1.0</v>
      </c>
      <c r="L167" s="17">
        <f t="shared" si="56"/>
        <v>0</v>
      </c>
      <c r="M167" s="25"/>
      <c r="N167" s="22"/>
      <c r="O167" s="23"/>
      <c r="P167" s="23"/>
      <c r="Q167" s="23"/>
      <c r="R167" s="23"/>
      <c r="S167" s="23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</row>
    <row r="168" ht="15.75" customHeight="1">
      <c r="A168" s="24"/>
      <c r="B168" s="25"/>
      <c r="C168" s="25"/>
      <c r="D168" s="25"/>
      <c r="E168" s="26" t="s">
        <v>19</v>
      </c>
      <c r="F168" s="27">
        <v>100.0</v>
      </c>
      <c r="G168" s="16">
        <v>1.0</v>
      </c>
      <c r="H168" s="15">
        <f t="shared" si="55"/>
        <v>100</v>
      </c>
      <c r="I168" s="29" t="s">
        <v>20</v>
      </c>
      <c r="J168" s="50"/>
      <c r="K168" s="51">
        <v>1.0</v>
      </c>
      <c r="L168" s="17">
        <f t="shared" si="56"/>
        <v>0</v>
      </c>
      <c r="M168" s="25"/>
      <c r="N168" s="22"/>
      <c r="O168" s="23"/>
      <c r="P168" s="23"/>
      <c r="Q168" s="23"/>
      <c r="R168" s="23"/>
      <c r="S168" s="23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</row>
    <row r="169" ht="15.75" customHeight="1">
      <c r="A169" s="24"/>
      <c r="B169" s="25"/>
      <c r="C169" s="25"/>
      <c r="D169" s="25"/>
      <c r="E169" s="56" t="s">
        <v>79</v>
      </c>
      <c r="F169" s="27">
        <v>50.0</v>
      </c>
      <c r="G169" s="16">
        <v>1.0</v>
      </c>
      <c r="H169" s="15">
        <f t="shared" si="55"/>
        <v>50</v>
      </c>
      <c r="I169" s="29" t="s">
        <v>22</v>
      </c>
      <c r="J169" s="50"/>
      <c r="K169" s="51">
        <v>0.0</v>
      </c>
      <c r="L169" s="17">
        <f t="shared" si="56"/>
        <v>0</v>
      </c>
      <c r="M169" s="25"/>
      <c r="N169" s="22"/>
      <c r="O169" s="23"/>
      <c r="P169" s="23"/>
      <c r="Q169" s="23"/>
      <c r="R169" s="23"/>
      <c r="S169" s="23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</row>
    <row r="170" ht="15.75" customHeight="1">
      <c r="A170" s="24"/>
      <c r="B170" s="25"/>
      <c r="C170" s="25"/>
      <c r="D170" s="25"/>
      <c r="E170" s="32" t="s">
        <v>23</v>
      </c>
      <c r="F170" s="33"/>
      <c r="G170" s="34"/>
      <c r="H170" s="35">
        <f>SUM(H166:H169)</f>
        <v>27000</v>
      </c>
      <c r="I170" s="36"/>
      <c r="J170" s="37"/>
      <c r="K170" s="38"/>
      <c r="L170" s="39"/>
      <c r="M170" s="25"/>
      <c r="N170" s="22"/>
      <c r="O170" s="23"/>
      <c r="P170" s="23"/>
      <c r="Q170" s="23"/>
      <c r="R170" s="23"/>
      <c r="S170" s="23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</row>
    <row r="171" ht="15.75" customHeight="1">
      <c r="A171" s="24"/>
      <c r="B171" s="25"/>
      <c r="C171" s="25"/>
      <c r="D171" s="25"/>
      <c r="E171" s="29" t="s">
        <v>24</v>
      </c>
      <c r="F171" s="40">
        <v>4000.0</v>
      </c>
      <c r="G171" s="16">
        <v>6.0</v>
      </c>
      <c r="H171" s="15">
        <f t="shared" ref="H171:H172" si="57">F171*G171</f>
        <v>24000</v>
      </c>
      <c r="I171" s="36"/>
      <c r="J171" s="37"/>
      <c r="K171" s="37"/>
      <c r="L171" s="37"/>
      <c r="M171" s="25"/>
      <c r="N171" s="22"/>
      <c r="O171" s="23"/>
      <c r="P171" s="23"/>
      <c r="Q171" s="23"/>
      <c r="R171" s="23"/>
      <c r="S171" s="23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</row>
    <row r="172" ht="15.75" customHeight="1">
      <c r="A172" s="24"/>
      <c r="B172" s="25"/>
      <c r="C172" s="25"/>
      <c r="D172" s="34"/>
      <c r="E172" s="29" t="s">
        <v>25</v>
      </c>
      <c r="F172" s="37"/>
      <c r="G172" s="46">
        <v>0.0</v>
      </c>
      <c r="H172" s="15">
        <f t="shared" si="57"/>
        <v>0</v>
      </c>
      <c r="I172" s="36"/>
      <c r="J172" s="37"/>
      <c r="K172" s="37"/>
      <c r="L172" s="37"/>
      <c r="M172" s="34"/>
      <c r="N172" s="22"/>
      <c r="O172" s="23"/>
      <c r="P172" s="23"/>
      <c r="Q172" s="23"/>
      <c r="R172" s="23"/>
      <c r="S172" s="23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</row>
    <row r="173" ht="15.75" customHeight="1">
      <c r="A173" s="24"/>
      <c r="B173" s="25"/>
      <c r="C173" s="25"/>
      <c r="D173" s="35">
        <f>M182</f>
        <v>6985</v>
      </c>
      <c r="E173" s="42" t="s">
        <v>26</v>
      </c>
      <c r="F173" s="33"/>
      <c r="G173" s="34"/>
      <c r="H173" s="35">
        <f>SUM(H171:H172)</f>
        <v>24000</v>
      </c>
      <c r="I173" s="42" t="s">
        <v>27</v>
      </c>
      <c r="J173" s="33"/>
      <c r="K173" s="34"/>
      <c r="L173" s="35">
        <f>SUM(L166:L172)</f>
        <v>5200</v>
      </c>
      <c r="M173" s="35">
        <f>D173+H170-H173-L173</f>
        <v>4785</v>
      </c>
      <c r="N173" s="22"/>
      <c r="O173" s="23"/>
      <c r="P173" s="23"/>
      <c r="Q173" s="23"/>
      <c r="R173" s="23"/>
      <c r="S173" s="23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</row>
    <row r="174" ht="43.5" customHeight="1">
      <c r="A174" s="43"/>
      <c r="B174" s="34"/>
      <c r="C174" s="34"/>
      <c r="D174" s="44" t="s">
        <v>28</v>
      </c>
      <c r="E174" s="49" t="s">
        <v>80</v>
      </c>
      <c r="F174" s="2"/>
      <c r="G174" s="2"/>
      <c r="H174" s="2"/>
      <c r="I174" s="2"/>
      <c r="J174" s="2"/>
      <c r="K174" s="2"/>
      <c r="L174" s="2"/>
      <c r="M174" s="3"/>
      <c r="N174" s="22"/>
      <c r="O174" s="23"/>
      <c r="P174" s="23"/>
      <c r="Q174" s="23"/>
      <c r="R174" s="23"/>
      <c r="S174" s="23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</row>
    <row r="175" ht="15.75" customHeight="1">
      <c r="A175" s="10">
        <v>1196.0</v>
      </c>
      <c r="B175" s="11" t="s">
        <v>81</v>
      </c>
      <c r="C175" s="12" t="s">
        <v>82</v>
      </c>
      <c r="D175" s="13" t="s">
        <v>13</v>
      </c>
      <c r="E175" s="14" t="s">
        <v>14</v>
      </c>
      <c r="F175" s="27">
        <v>0.0</v>
      </c>
      <c r="G175" s="16">
        <v>0.0</v>
      </c>
      <c r="H175" s="17">
        <f t="shared" ref="H175:H177" si="58">F175*G175</f>
        <v>0</v>
      </c>
      <c r="I175" s="28" t="s">
        <v>31</v>
      </c>
      <c r="J175" s="19">
        <v>0.0</v>
      </c>
      <c r="K175" s="20">
        <v>1.0</v>
      </c>
      <c r="L175" s="17">
        <f t="shared" ref="L175:L178" si="59">J175*K175</f>
        <v>0</v>
      </c>
      <c r="M175" s="21" t="s">
        <v>16</v>
      </c>
      <c r="N175" s="22"/>
      <c r="O175" s="23"/>
      <c r="P175" s="23"/>
      <c r="Q175" s="23"/>
      <c r="R175" s="23"/>
      <c r="S175" s="23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</row>
    <row r="176" ht="15.75" customHeight="1">
      <c r="A176" s="24"/>
      <c r="B176" s="25"/>
      <c r="C176" s="25"/>
      <c r="D176" s="25"/>
      <c r="E176" s="26" t="s">
        <v>17</v>
      </c>
      <c r="F176" s="27">
        <v>0.0</v>
      </c>
      <c r="G176" s="16">
        <v>0.0</v>
      </c>
      <c r="H176" s="15">
        <f t="shared" si="58"/>
        <v>0</v>
      </c>
      <c r="I176" s="28" t="s">
        <v>18</v>
      </c>
      <c r="J176" s="50"/>
      <c r="K176" s="51">
        <v>1.0</v>
      </c>
      <c r="L176" s="17">
        <f t="shared" si="59"/>
        <v>0</v>
      </c>
      <c r="M176" s="25"/>
      <c r="N176" s="22"/>
      <c r="O176" s="23"/>
      <c r="P176" s="23"/>
      <c r="Q176" s="23"/>
      <c r="R176" s="23"/>
      <c r="S176" s="23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</row>
    <row r="177" ht="15.75" customHeight="1">
      <c r="A177" s="24"/>
      <c r="B177" s="25"/>
      <c r="C177" s="25"/>
      <c r="D177" s="25"/>
      <c r="E177" s="26" t="s">
        <v>19</v>
      </c>
      <c r="F177" s="15">
        <v>0.0</v>
      </c>
      <c r="G177" s="46">
        <v>0.0</v>
      </c>
      <c r="H177" s="15">
        <f t="shared" si="58"/>
        <v>0</v>
      </c>
      <c r="I177" s="29" t="s">
        <v>20</v>
      </c>
      <c r="J177" s="50"/>
      <c r="K177" s="51">
        <v>1.0</v>
      </c>
      <c r="L177" s="17">
        <f t="shared" si="59"/>
        <v>0</v>
      </c>
      <c r="M177" s="25"/>
      <c r="N177" s="22"/>
      <c r="O177" s="23"/>
      <c r="P177" s="23"/>
      <c r="Q177" s="23"/>
      <c r="R177" s="23"/>
      <c r="S177" s="23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</row>
    <row r="178" ht="15.75" customHeight="1">
      <c r="A178" s="24"/>
      <c r="B178" s="25"/>
      <c r="C178" s="25"/>
      <c r="D178" s="25"/>
      <c r="E178" s="47"/>
      <c r="F178" s="37"/>
      <c r="G178" s="37"/>
      <c r="H178" s="37"/>
      <c r="I178" s="29" t="s">
        <v>22</v>
      </c>
      <c r="J178" s="50"/>
      <c r="K178" s="51">
        <v>0.0</v>
      </c>
      <c r="L178" s="17">
        <f t="shared" si="59"/>
        <v>0</v>
      </c>
      <c r="M178" s="25"/>
      <c r="N178" s="22"/>
      <c r="O178" s="23"/>
      <c r="P178" s="23"/>
      <c r="Q178" s="23"/>
      <c r="R178" s="23"/>
      <c r="S178" s="23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</row>
    <row r="179" ht="15.75" customHeight="1">
      <c r="A179" s="24"/>
      <c r="B179" s="25"/>
      <c r="C179" s="25"/>
      <c r="D179" s="25"/>
      <c r="E179" s="32" t="s">
        <v>23</v>
      </c>
      <c r="F179" s="33"/>
      <c r="G179" s="34"/>
      <c r="H179" s="35">
        <f>SUM(H175:H178)</f>
        <v>0</v>
      </c>
      <c r="I179" s="36"/>
      <c r="J179" s="37"/>
      <c r="K179" s="38"/>
      <c r="L179" s="39"/>
      <c r="M179" s="25"/>
      <c r="N179" s="22"/>
      <c r="O179" s="23"/>
      <c r="P179" s="23"/>
      <c r="Q179" s="23"/>
      <c r="R179" s="23"/>
      <c r="S179" s="23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</row>
    <row r="180" ht="15.75" customHeight="1">
      <c r="A180" s="24"/>
      <c r="B180" s="25"/>
      <c r="C180" s="25"/>
      <c r="D180" s="25"/>
      <c r="E180" s="29" t="s">
        <v>24</v>
      </c>
      <c r="F180" s="40">
        <v>0.0</v>
      </c>
      <c r="G180" s="16">
        <v>0.0</v>
      </c>
      <c r="H180" s="15">
        <f t="shared" ref="H180:H181" si="60">F180*G180</f>
        <v>0</v>
      </c>
      <c r="I180" s="36"/>
      <c r="J180" s="37"/>
      <c r="K180" s="37"/>
      <c r="L180" s="37"/>
      <c r="M180" s="25"/>
      <c r="N180" s="22"/>
      <c r="O180" s="23"/>
      <c r="P180" s="23"/>
      <c r="Q180" s="23"/>
      <c r="R180" s="23"/>
      <c r="S180" s="23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</row>
    <row r="181" ht="15.75" customHeight="1">
      <c r="A181" s="24"/>
      <c r="B181" s="25"/>
      <c r="C181" s="25"/>
      <c r="D181" s="34"/>
      <c r="E181" s="29" t="s">
        <v>25</v>
      </c>
      <c r="F181" s="37"/>
      <c r="G181" s="46">
        <v>0.0</v>
      </c>
      <c r="H181" s="15">
        <f t="shared" si="60"/>
        <v>0</v>
      </c>
      <c r="I181" s="36"/>
      <c r="J181" s="37"/>
      <c r="K181" s="37"/>
      <c r="L181" s="37"/>
      <c r="M181" s="34"/>
      <c r="N181" s="22"/>
      <c r="O181" s="23"/>
      <c r="P181" s="23"/>
      <c r="Q181" s="23"/>
      <c r="R181" s="23"/>
      <c r="S181" s="23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</row>
    <row r="182" ht="15.75" customHeight="1">
      <c r="A182" s="24"/>
      <c r="B182" s="25"/>
      <c r="C182" s="25"/>
      <c r="D182" s="35">
        <f>M191</f>
        <v>6985</v>
      </c>
      <c r="E182" s="42" t="s">
        <v>26</v>
      </c>
      <c r="F182" s="33"/>
      <c r="G182" s="34"/>
      <c r="H182" s="35">
        <f>SUM(H180:H181)</f>
        <v>0</v>
      </c>
      <c r="I182" s="42" t="s">
        <v>27</v>
      </c>
      <c r="J182" s="33"/>
      <c r="K182" s="34"/>
      <c r="L182" s="35">
        <f>SUM(L175:L181)</f>
        <v>0</v>
      </c>
      <c r="M182" s="35">
        <f>D182+H179-H182-L182</f>
        <v>6985</v>
      </c>
      <c r="N182" s="22"/>
      <c r="O182" s="23"/>
      <c r="P182" s="23"/>
      <c r="Q182" s="23"/>
      <c r="R182" s="23"/>
      <c r="S182" s="23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</row>
    <row r="183" ht="15.75" customHeight="1">
      <c r="A183" s="43"/>
      <c r="B183" s="34"/>
      <c r="C183" s="34"/>
      <c r="D183" s="44" t="s">
        <v>28</v>
      </c>
      <c r="E183" s="49" t="s">
        <v>83</v>
      </c>
      <c r="F183" s="2"/>
      <c r="G183" s="2"/>
      <c r="H183" s="2"/>
      <c r="I183" s="2"/>
      <c r="J183" s="2"/>
      <c r="K183" s="2"/>
      <c r="L183" s="2"/>
      <c r="M183" s="3"/>
      <c r="N183" s="22"/>
      <c r="O183" s="23"/>
      <c r="P183" s="23"/>
      <c r="Q183" s="23"/>
      <c r="R183" s="23"/>
      <c r="S183" s="23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</row>
    <row r="184" ht="15.75" customHeight="1">
      <c r="A184" s="10">
        <v>1195.0</v>
      </c>
      <c r="B184" s="11" t="s">
        <v>84</v>
      </c>
      <c r="C184" s="12" t="s">
        <v>85</v>
      </c>
      <c r="D184" s="13" t="s">
        <v>13</v>
      </c>
      <c r="E184" s="14" t="s">
        <v>14</v>
      </c>
      <c r="F184" s="27">
        <v>0.0</v>
      </c>
      <c r="G184" s="46">
        <v>1.0</v>
      </c>
      <c r="H184" s="17">
        <f t="shared" ref="H184:H186" si="61">F184*G184</f>
        <v>0</v>
      </c>
      <c r="I184" s="28" t="s">
        <v>31</v>
      </c>
      <c r="J184" s="19">
        <v>2725.0</v>
      </c>
      <c r="K184" s="20">
        <v>1.0</v>
      </c>
      <c r="L184" s="17">
        <f t="shared" ref="L184:L187" si="62">J184*K184</f>
        <v>2725</v>
      </c>
      <c r="M184" s="21" t="s">
        <v>16</v>
      </c>
      <c r="N184" s="22"/>
      <c r="O184" s="23"/>
      <c r="P184" s="23"/>
      <c r="Q184" s="23"/>
      <c r="R184" s="23"/>
      <c r="S184" s="23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</row>
    <row r="185" ht="15.75" customHeight="1">
      <c r="A185" s="24"/>
      <c r="B185" s="25"/>
      <c r="C185" s="25"/>
      <c r="D185" s="25"/>
      <c r="E185" s="26" t="s">
        <v>17</v>
      </c>
      <c r="F185" s="27">
        <v>300.0</v>
      </c>
      <c r="G185" s="16">
        <v>33.0</v>
      </c>
      <c r="H185" s="15">
        <f t="shared" si="61"/>
        <v>9900</v>
      </c>
      <c r="I185" s="28" t="s">
        <v>18</v>
      </c>
      <c r="J185" s="50"/>
      <c r="K185" s="51">
        <v>1.0</v>
      </c>
      <c r="L185" s="17">
        <f t="shared" si="62"/>
        <v>0</v>
      </c>
      <c r="M185" s="25"/>
      <c r="N185" s="22"/>
      <c r="O185" s="23"/>
      <c r="P185" s="23"/>
      <c r="Q185" s="23"/>
      <c r="R185" s="23"/>
      <c r="S185" s="23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</row>
    <row r="186" ht="15.75" customHeight="1">
      <c r="A186" s="24"/>
      <c r="B186" s="25"/>
      <c r="C186" s="25"/>
      <c r="D186" s="25"/>
      <c r="E186" s="26" t="s">
        <v>19</v>
      </c>
      <c r="F186" s="15">
        <v>0.0</v>
      </c>
      <c r="G186" s="46">
        <v>0.0</v>
      </c>
      <c r="H186" s="15">
        <f t="shared" si="61"/>
        <v>0</v>
      </c>
      <c r="I186" s="29" t="s">
        <v>20</v>
      </c>
      <c r="J186" s="50"/>
      <c r="K186" s="51">
        <v>1.0</v>
      </c>
      <c r="L186" s="17">
        <f t="shared" si="62"/>
        <v>0</v>
      </c>
      <c r="M186" s="25"/>
      <c r="N186" s="22"/>
      <c r="O186" s="23"/>
      <c r="P186" s="23"/>
      <c r="Q186" s="23"/>
      <c r="R186" s="23"/>
      <c r="S186" s="23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</row>
    <row r="187" ht="15.75" customHeight="1">
      <c r="A187" s="24"/>
      <c r="B187" s="25"/>
      <c r="C187" s="25"/>
      <c r="D187" s="25"/>
      <c r="E187" s="47"/>
      <c r="F187" s="37"/>
      <c r="G187" s="37"/>
      <c r="H187" s="37"/>
      <c r="I187" s="29" t="s">
        <v>22</v>
      </c>
      <c r="J187" s="50"/>
      <c r="K187" s="51">
        <v>0.0</v>
      </c>
      <c r="L187" s="17">
        <f t="shared" si="62"/>
        <v>0</v>
      </c>
      <c r="M187" s="25"/>
      <c r="N187" s="22"/>
      <c r="O187" s="23"/>
      <c r="P187" s="23"/>
      <c r="Q187" s="23"/>
      <c r="R187" s="23"/>
      <c r="S187" s="23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</row>
    <row r="188" ht="15.75" customHeight="1">
      <c r="A188" s="24"/>
      <c r="B188" s="25"/>
      <c r="C188" s="25"/>
      <c r="D188" s="25"/>
      <c r="E188" s="32" t="s">
        <v>23</v>
      </c>
      <c r="F188" s="33"/>
      <c r="G188" s="34"/>
      <c r="H188" s="35">
        <f>SUM(H184:H187)</f>
        <v>9900</v>
      </c>
      <c r="I188" s="36"/>
      <c r="J188" s="37"/>
      <c r="K188" s="38"/>
      <c r="L188" s="39"/>
      <c r="M188" s="25"/>
      <c r="N188" s="22"/>
      <c r="O188" s="23"/>
      <c r="P188" s="23"/>
      <c r="Q188" s="23"/>
      <c r="R188" s="23"/>
      <c r="S188" s="23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</row>
    <row r="189" ht="15.75" customHeight="1">
      <c r="A189" s="24"/>
      <c r="B189" s="25"/>
      <c r="C189" s="25"/>
      <c r="D189" s="25"/>
      <c r="E189" s="29" t="s">
        <v>24</v>
      </c>
      <c r="F189" s="40">
        <v>3500.0</v>
      </c>
      <c r="G189" s="16">
        <v>3.0</v>
      </c>
      <c r="H189" s="15">
        <f t="shared" ref="H189:H190" si="63">F189*G189</f>
        <v>10500</v>
      </c>
      <c r="I189" s="36"/>
      <c r="J189" s="37"/>
      <c r="K189" s="37"/>
      <c r="L189" s="37"/>
      <c r="M189" s="25"/>
      <c r="N189" s="22"/>
      <c r="O189" s="23"/>
      <c r="P189" s="23"/>
      <c r="Q189" s="23"/>
      <c r="R189" s="23"/>
      <c r="S189" s="23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</row>
    <row r="190" ht="15.75" customHeight="1">
      <c r="A190" s="24"/>
      <c r="B190" s="25"/>
      <c r="C190" s="25"/>
      <c r="D190" s="34"/>
      <c r="E190" s="29" t="s">
        <v>25</v>
      </c>
      <c r="F190" s="37"/>
      <c r="G190" s="46">
        <v>0.0</v>
      </c>
      <c r="H190" s="15">
        <f t="shared" si="63"/>
        <v>0</v>
      </c>
      <c r="I190" s="36"/>
      <c r="J190" s="37"/>
      <c r="K190" s="37"/>
      <c r="L190" s="37"/>
      <c r="M190" s="34"/>
      <c r="N190" s="22"/>
      <c r="O190" s="23"/>
      <c r="P190" s="23"/>
      <c r="Q190" s="23"/>
      <c r="R190" s="23"/>
      <c r="S190" s="23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</row>
    <row r="191" ht="15.75" customHeight="1">
      <c r="A191" s="24"/>
      <c r="B191" s="25"/>
      <c r="C191" s="25"/>
      <c r="D191" s="35">
        <f>M200</f>
        <v>10310</v>
      </c>
      <c r="E191" s="42" t="s">
        <v>26</v>
      </c>
      <c r="F191" s="33"/>
      <c r="G191" s="34"/>
      <c r="H191" s="35">
        <f>SUM(H189:H190)</f>
        <v>10500</v>
      </c>
      <c r="I191" s="42" t="s">
        <v>27</v>
      </c>
      <c r="J191" s="33"/>
      <c r="K191" s="34"/>
      <c r="L191" s="35">
        <f>SUM(L184:L190)</f>
        <v>2725</v>
      </c>
      <c r="M191" s="35">
        <f>D191+H188-H191-L191</f>
        <v>6985</v>
      </c>
      <c r="N191" s="22"/>
      <c r="O191" s="23"/>
      <c r="P191" s="23"/>
      <c r="Q191" s="23"/>
      <c r="R191" s="23"/>
      <c r="S191" s="23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</row>
    <row r="192" ht="33.0" customHeight="1">
      <c r="A192" s="43"/>
      <c r="B192" s="34"/>
      <c r="C192" s="34"/>
      <c r="D192" s="44" t="s">
        <v>28</v>
      </c>
      <c r="E192" s="49" t="s">
        <v>86</v>
      </c>
      <c r="F192" s="2"/>
      <c r="G192" s="2"/>
      <c r="H192" s="2"/>
      <c r="I192" s="2"/>
      <c r="J192" s="2"/>
      <c r="K192" s="2"/>
      <c r="L192" s="2"/>
      <c r="M192" s="3"/>
      <c r="N192" s="22"/>
      <c r="O192" s="23"/>
      <c r="P192" s="23"/>
      <c r="Q192" s="23"/>
      <c r="R192" s="23"/>
      <c r="S192" s="23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</row>
    <row r="193" ht="15.75" customHeight="1">
      <c r="A193" s="10">
        <v>1194.0</v>
      </c>
      <c r="B193" s="11" t="s">
        <v>87</v>
      </c>
      <c r="C193" s="12" t="s">
        <v>88</v>
      </c>
      <c r="D193" s="13" t="s">
        <v>13</v>
      </c>
      <c r="E193" s="14" t="s">
        <v>14</v>
      </c>
      <c r="F193" s="15">
        <v>0.0</v>
      </c>
      <c r="G193" s="46">
        <v>1.0</v>
      </c>
      <c r="H193" s="17">
        <f t="shared" ref="H193:H195" si="64">F193*G193</f>
        <v>0</v>
      </c>
      <c r="I193" s="28" t="s">
        <v>31</v>
      </c>
      <c r="J193" s="19">
        <v>0.0</v>
      </c>
      <c r="K193" s="20">
        <v>0.0</v>
      </c>
      <c r="L193" s="17">
        <f t="shared" ref="L193:L196" si="65">J193*K193</f>
        <v>0</v>
      </c>
      <c r="M193" s="21" t="s">
        <v>16</v>
      </c>
      <c r="N193" s="22"/>
      <c r="O193" s="23"/>
      <c r="P193" s="23"/>
      <c r="Q193" s="23"/>
      <c r="R193" s="23"/>
      <c r="S193" s="23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</row>
    <row r="194" ht="15.75" customHeight="1">
      <c r="A194" s="24"/>
      <c r="B194" s="25"/>
      <c r="C194" s="25"/>
      <c r="D194" s="25"/>
      <c r="E194" s="26" t="s">
        <v>17</v>
      </c>
      <c r="F194" s="15">
        <v>500.0</v>
      </c>
      <c r="G194" s="16">
        <v>50.0</v>
      </c>
      <c r="H194" s="15">
        <f t="shared" si="64"/>
        <v>25000</v>
      </c>
      <c r="I194" s="28" t="s">
        <v>18</v>
      </c>
      <c r="J194" s="54">
        <v>1610.0</v>
      </c>
      <c r="K194" s="31">
        <v>1.0</v>
      </c>
      <c r="L194" s="17">
        <f t="shared" si="65"/>
        <v>1610</v>
      </c>
      <c r="M194" s="25"/>
      <c r="N194" s="22"/>
      <c r="O194" s="23"/>
      <c r="P194" s="23"/>
      <c r="Q194" s="23"/>
      <c r="R194" s="23"/>
      <c r="S194" s="23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</row>
    <row r="195" ht="15.75" customHeight="1">
      <c r="A195" s="24"/>
      <c r="B195" s="25"/>
      <c r="C195" s="25"/>
      <c r="D195" s="25"/>
      <c r="E195" s="26" t="s">
        <v>19</v>
      </c>
      <c r="F195" s="15">
        <v>0.0</v>
      </c>
      <c r="G195" s="46">
        <v>0.0</v>
      </c>
      <c r="H195" s="15">
        <f t="shared" si="64"/>
        <v>0</v>
      </c>
      <c r="I195" s="29" t="s">
        <v>20</v>
      </c>
      <c r="J195" s="19">
        <v>980.0</v>
      </c>
      <c r="K195" s="20">
        <v>1.0</v>
      </c>
      <c r="L195" s="17">
        <f t="shared" si="65"/>
        <v>980</v>
      </c>
      <c r="M195" s="25"/>
      <c r="N195" s="22"/>
      <c r="O195" s="23"/>
      <c r="P195" s="23"/>
      <c r="Q195" s="23"/>
      <c r="R195" s="23"/>
      <c r="S195" s="23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</row>
    <row r="196" ht="15.75" customHeight="1">
      <c r="A196" s="24"/>
      <c r="B196" s="25"/>
      <c r="C196" s="25"/>
      <c r="D196" s="25"/>
      <c r="E196" s="47"/>
      <c r="F196" s="37"/>
      <c r="G196" s="37"/>
      <c r="H196" s="37"/>
      <c r="I196" s="29" t="s">
        <v>22</v>
      </c>
      <c r="J196" s="50">
        <v>20.0</v>
      </c>
      <c r="K196" s="51">
        <v>0.0</v>
      </c>
      <c r="L196" s="17">
        <f t="shared" si="65"/>
        <v>0</v>
      </c>
      <c r="M196" s="25"/>
      <c r="N196" s="22"/>
      <c r="O196" s="23"/>
      <c r="P196" s="23"/>
      <c r="Q196" s="23"/>
      <c r="R196" s="23"/>
      <c r="S196" s="23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</row>
    <row r="197" ht="15.75" customHeight="1">
      <c r="A197" s="24"/>
      <c r="B197" s="25"/>
      <c r="C197" s="25"/>
      <c r="D197" s="25"/>
      <c r="E197" s="32" t="s">
        <v>23</v>
      </c>
      <c r="F197" s="33"/>
      <c r="G197" s="34"/>
      <c r="H197" s="35">
        <f>SUM(H193:H196)</f>
        <v>25000</v>
      </c>
      <c r="I197" s="36"/>
      <c r="J197" s="37"/>
      <c r="K197" s="38"/>
      <c r="L197" s="39"/>
      <c r="M197" s="25"/>
      <c r="N197" s="22"/>
      <c r="O197" s="23"/>
      <c r="P197" s="23"/>
      <c r="Q197" s="23"/>
      <c r="R197" s="23"/>
      <c r="S197" s="23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</row>
    <row r="198" ht="15.75" customHeight="1">
      <c r="A198" s="24"/>
      <c r="B198" s="25"/>
      <c r="C198" s="25"/>
      <c r="D198" s="25"/>
      <c r="E198" s="29" t="s">
        <v>24</v>
      </c>
      <c r="F198" s="40">
        <v>4000.0</v>
      </c>
      <c r="G198" s="16">
        <v>5.0</v>
      </c>
      <c r="H198" s="15">
        <f t="shared" ref="H198:H199" si="66">F198*G198</f>
        <v>20000</v>
      </c>
      <c r="I198" s="36"/>
      <c r="J198" s="37"/>
      <c r="K198" s="37"/>
      <c r="L198" s="37"/>
      <c r="M198" s="25"/>
      <c r="N198" s="22"/>
      <c r="O198" s="23"/>
      <c r="P198" s="23"/>
      <c r="Q198" s="23"/>
      <c r="R198" s="23"/>
      <c r="S198" s="23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</row>
    <row r="199" ht="15.75" customHeight="1">
      <c r="A199" s="24"/>
      <c r="B199" s="25"/>
      <c r="C199" s="25"/>
      <c r="D199" s="34"/>
      <c r="E199" s="29" t="s">
        <v>25</v>
      </c>
      <c r="F199" s="37"/>
      <c r="G199" s="46">
        <v>0.0</v>
      </c>
      <c r="H199" s="15">
        <f t="shared" si="66"/>
        <v>0</v>
      </c>
      <c r="I199" s="36"/>
      <c r="J199" s="37"/>
      <c r="K199" s="37"/>
      <c r="L199" s="37"/>
      <c r="M199" s="34"/>
      <c r="N199" s="22"/>
      <c r="O199" s="23"/>
      <c r="P199" s="23"/>
      <c r="Q199" s="23"/>
      <c r="R199" s="23"/>
      <c r="S199" s="23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</row>
    <row r="200" ht="15.75" customHeight="1">
      <c r="A200" s="24"/>
      <c r="B200" s="25"/>
      <c r="C200" s="25"/>
      <c r="D200" s="35">
        <f>M209</f>
        <v>7900</v>
      </c>
      <c r="E200" s="42" t="s">
        <v>26</v>
      </c>
      <c r="F200" s="33"/>
      <c r="G200" s="34"/>
      <c r="H200" s="35">
        <f>SUM(H198:H199)</f>
        <v>20000</v>
      </c>
      <c r="I200" s="42" t="s">
        <v>27</v>
      </c>
      <c r="J200" s="33"/>
      <c r="K200" s="34"/>
      <c r="L200" s="35">
        <f>SUM(L193:L199)</f>
        <v>2590</v>
      </c>
      <c r="M200" s="35">
        <f>D200+H197-H200-L200</f>
        <v>10310</v>
      </c>
      <c r="N200" s="22"/>
      <c r="O200" s="23"/>
      <c r="P200" s="23"/>
      <c r="Q200" s="23"/>
      <c r="R200" s="23"/>
      <c r="S200" s="23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</row>
    <row r="201" ht="15.75" customHeight="1">
      <c r="A201" s="43"/>
      <c r="B201" s="34"/>
      <c r="C201" s="34"/>
      <c r="D201" s="44" t="s">
        <v>28</v>
      </c>
      <c r="E201" s="57"/>
      <c r="F201" s="2"/>
      <c r="G201" s="2"/>
      <c r="H201" s="2"/>
      <c r="I201" s="2"/>
      <c r="J201" s="2"/>
      <c r="K201" s="2"/>
      <c r="L201" s="2"/>
      <c r="M201" s="3"/>
      <c r="N201" s="22"/>
      <c r="O201" s="23"/>
      <c r="P201" s="23"/>
      <c r="Q201" s="23"/>
      <c r="R201" s="23"/>
      <c r="S201" s="23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</row>
    <row r="202" ht="15.75" customHeight="1">
      <c r="A202" s="10">
        <v>1193.0</v>
      </c>
      <c r="B202" s="11" t="s">
        <v>89</v>
      </c>
      <c r="C202" s="12" t="s">
        <v>90</v>
      </c>
      <c r="D202" s="13" t="s">
        <v>13</v>
      </c>
      <c r="E202" s="14" t="s">
        <v>14</v>
      </c>
      <c r="F202" s="15">
        <v>0.0</v>
      </c>
      <c r="G202" s="46">
        <v>1.0</v>
      </c>
      <c r="H202" s="17">
        <f t="shared" ref="H202:H204" si="67">F202*G202</f>
        <v>0</v>
      </c>
      <c r="I202" s="28" t="s">
        <v>31</v>
      </c>
      <c r="J202" s="19">
        <v>15360.0</v>
      </c>
      <c r="K202" s="51">
        <v>1.0</v>
      </c>
      <c r="L202" s="17">
        <f t="shared" ref="L202:L205" si="68">J202*K202</f>
        <v>15360</v>
      </c>
      <c r="M202" s="21" t="s">
        <v>16</v>
      </c>
      <c r="N202" s="22"/>
      <c r="O202" s="23"/>
      <c r="P202" s="23"/>
      <c r="Q202" s="23"/>
      <c r="R202" s="23"/>
      <c r="S202" s="23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</row>
    <row r="203" ht="15.75" customHeight="1">
      <c r="A203" s="24"/>
      <c r="B203" s="25"/>
      <c r="C203" s="25"/>
      <c r="D203" s="25"/>
      <c r="E203" s="26" t="s">
        <v>17</v>
      </c>
      <c r="F203" s="15">
        <v>500.0</v>
      </c>
      <c r="G203" s="16">
        <v>36.0</v>
      </c>
      <c r="H203" s="15">
        <f t="shared" si="67"/>
        <v>18000</v>
      </c>
      <c r="I203" s="28" t="s">
        <v>18</v>
      </c>
      <c r="J203" s="37"/>
      <c r="K203" s="38"/>
      <c r="L203" s="17">
        <f t="shared" si="68"/>
        <v>0</v>
      </c>
      <c r="M203" s="25"/>
      <c r="N203" s="22"/>
      <c r="O203" s="23"/>
      <c r="P203" s="23"/>
      <c r="Q203" s="23"/>
      <c r="R203" s="23"/>
      <c r="S203" s="23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</row>
    <row r="204" ht="15.75" customHeight="1">
      <c r="A204" s="24"/>
      <c r="B204" s="25"/>
      <c r="C204" s="25"/>
      <c r="D204" s="25"/>
      <c r="E204" s="26" t="s">
        <v>19</v>
      </c>
      <c r="F204" s="15">
        <v>0.0</v>
      </c>
      <c r="G204" s="46">
        <v>0.0</v>
      </c>
      <c r="H204" s="15">
        <f t="shared" si="67"/>
        <v>0</v>
      </c>
      <c r="I204" s="29" t="s">
        <v>20</v>
      </c>
      <c r="J204" s="50">
        <v>78.0</v>
      </c>
      <c r="K204" s="51">
        <v>0.0</v>
      </c>
      <c r="L204" s="17">
        <f t="shared" si="68"/>
        <v>0</v>
      </c>
      <c r="M204" s="25"/>
      <c r="N204" s="22"/>
      <c r="O204" s="23"/>
      <c r="P204" s="23"/>
      <c r="Q204" s="23"/>
      <c r="R204" s="23"/>
      <c r="S204" s="23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</row>
    <row r="205" ht="15.75" customHeight="1">
      <c r="A205" s="24"/>
      <c r="B205" s="25"/>
      <c r="C205" s="25"/>
      <c r="D205" s="25"/>
      <c r="E205" s="47"/>
      <c r="F205" s="37"/>
      <c r="G205" s="37"/>
      <c r="H205" s="37"/>
      <c r="I205" s="29" t="s">
        <v>22</v>
      </c>
      <c r="J205" s="50">
        <v>20.0</v>
      </c>
      <c r="K205" s="51">
        <v>0.0</v>
      </c>
      <c r="L205" s="17">
        <f t="shared" si="68"/>
        <v>0</v>
      </c>
      <c r="M205" s="25"/>
      <c r="N205" s="22"/>
      <c r="O205" s="23"/>
      <c r="P205" s="23"/>
      <c r="Q205" s="58"/>
      <c r="R205" s="23"/>
      <c r="S205" s="23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</row>
    <row r="206" ht="15.75" customHeight="1">
      <c r="A206" s="24"/>
      <c r="B206" s="25"/>
      <c r="C206" s="25"/>
      <c r="D206" s="25"/>
      <c r="E206" s="32" t="s">
        <v>23</v>
      </c>
      <c r="F206" s="33"/>
      <c r="G206" s="34"/>
      <c r="H206" s="35">
        <f>SUM(H202:H205)</f>
        <v>18000</v>
      </c>
      <c r="I206" s="36"/>
      <c r="J206" s="37"/>
      <c r="K206" s="38"/>
      <c r="L206" s="39"/>
      <c r="M206" s="25"/>
      <c r="N206" s="22"/>
      <c r="O206" s="23"/>
      <c r="P206" s="23"/>
      <c r="Q206" s="23"/>
      <c r="R206" s="23"/>
      <c r="S206" s="23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</row>
    <row r="207" ht="15.75" customHeight="1">
      <c r="A207" s="24"/>
      <c r="B207" s="25"/>
      <c r="C207" s="25"/>
      <c r="D207" s="25"/>
      <c r="E207" s="29" t="s">
        <v>24</v>
      </c>
      <c r="F207" s="53">
        <v>4700.0</v>
      </c>
      <c r="G207" s="16">
        <v>0.0</v>
      </c>
      <c r="H207" s="15">
        <f t="shared" ref="H207:H208" si="69">F207*G207</f>
        <v>0</v>
      </c>
      <c r="I207" s="36"/>
      <c r="J207" s="37"/>
      <c r="K207" s="37"/>
      <c r="L207" s="37"/>
      <c r="M207" s="25"/>
      <c r="N207" s="22"/>
      <c r="O207" s="23"/>
      <c r="P207" s="23"/>
      <c r="Q207" s="23"/>
      <c r="R207" s="23"/>
      <c r="S207" s="23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</row>
    <row r="208" ht="15.75" customHeight="1">
      <c r="A208" s="24"/>
      <c r="B208" s="25"/>
      <c r="C208" s="25"/>
      <c r="D208" s="34"/>
      <c r="E208" s="29" t="s">
        <v>25</v>
      </c>
      <c r="F208" s="37"/>
      <c r="G208" s="46">
        <v>0.0</v>
      </c>
      <c r="H208" s="15">
        <f t="shared" si="69"/>
        <v>0</v>
      </c>
      <c r="I208" s="36"/>
      <c r="J208" s="37"/>
      <c r="K208" s="37"/>
      <c r="L208" s="37"/>
      <c r="M208" s="34"/>
      <c r="N208" s="22"/>
      <c r="O208" s="23"/>
      <c r="P208" s="23"/>
      <c r="Q208" s="23"/>
      <c r="R208" s="23"/>
      <c r="S208" s="23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</row>
    <row r="209" ht="15.75" customHeight="1">
      <c r="A209" s="24"/>
      <c r="B209" s="25"/>
      <c r="C209" s="25"/>
      <c r="D209" s="35">
        <f>M218</f>
        <v>5260</v>
      </c>
      <c r="E209" s="42" t="s">
        <v>26</v>
      </c>
      <c r="F209" s="33"/>
      <c r="G209" s="34"/>
      <c r="H209" s="35">
        <f>SUM(H207:H208)</f>
        <v>0</v>
      </c>
      <c r="I209" s="42" t="s">
        <v>27</v>
      </c>
      <c r="J209" s="33"/>
      <c r="K209" s="34"/>
      <c r="L209" s="35">
        <f>SUM(L202:L208)</f>
        <v>15360</v>
      </c>
      <c r="M209" s="35">
        <f>D209+H206-H209-L209</f>
        <v>7900</v>
      </c>
      <c r="N209" s="22"/>
      <c r="O209" s="23"/>
      <c r="P209" s="23"/>
      <c r="Q209" s="23"/>
      <c r="R209" s="23"/>
      <c r="S209" s="23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</row>
    <row r="210" ht="15.75" customHeight="1">
      <c r="A210" s="43"/>
      <c r="B210" s="34"/>
      <c r="C210" s="34"/>
      <c r="D210" s="44" t="s">
        <v>28</v>
      </c>
      <c r="E210" s="57"/>
      <c r="F210" s="2"/>
      <c r="G210" s="2"/>
      <c r="H210" s="2"/>
      <c r="I210" s="2"/>
      <c r="J210" s="2"/>
      <c r="K210" s="2"/>
      <c r="L210" s="2"/>
      <c r="M210" s="3"/>
      <c r="N210" s="22"/>
      <c r="O210" s="23"/>
      <c r="P210" s="23"/>
      <c r="Q210" s="23"/>
      <c r="R210" s="23"/>
      <c r="S210" s="23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</row>
    <row r="211" ht="15.75" customHeight="1">
      <c r="A211" s="10">
        <v>1192.0</v>
      </c>
      <c r="B211" s="11" t="s">
        <v>91</v>
      </c>
      <c r="C211" s="12" t="s">
        <v>70</v>
      </c>
      <c r="D211" s="13" t="s">
        <v>13</v>
      </c>
      <c r="E211" s="14" t="s">
        <v>14</v>
      </c>
      <c r="F211" s="27">
        <v>5240.0</v>
      </c>
      <c r="G211" s="16">
        <v>1.0</v>
      </c>
      <c r="H211" s="17">
        <f t="shared" ref="H211:H213" si="70">F211*G211</f>
        <v>5240</v>
      </c>
      <c r="I211" s="28" t="s">
        <v>31</v>
      </c>
      <c r="J211" s="54">
        <v>11040.0</v>
      </c>
      <c r="K211" s="20">
        <v>1.0</v>
      </c>
      <c r="L211" s="17">
        <f t="shared" ref="L211:L214" si="71">J211*K211</f>
        <v>11040</v>
      </c>
      <c r="M211" s="21" t="s">
        <v>16</v>
      </c>
      <c r="N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ht="15.75" customHeight="1">
      <c r="A212" s="24"/>
      <c r="B212" s="25"/>
      <c r="C212" s="25"/>
      <c r="D212" s="25"/>
      <c r="E212" s="26" t="s">
        <v>17</v>
      </c>
      <c r="F212" s="27">
        <v>500.0</v>
      </c>
      <c r="G212" s="16">
        <v>115.0</v>
      </c>
      <c r="H212" s="15">
        <f t="shared" si="70"/>
        <v>57500</v>
      </c>
      <c r="I212" s="28" t="s">
        <v>18</v>
      </c>
      <c r="J212" s="37"/>
      <c r="K212" s="38"/>
      <c r="L212" s="17">
        <f t="shared" si="71"/>
        <v>0</v>
      </c>
      <c r="M212" s="25"/>
      <c r="N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ht="15.75" customHeight="1">
      <c r="A213" s="24"/>
      <c r="B213" s="25"/>
      <c r="C213" s="25"/>
      <c r="D213" s="25"/>
      <c r="E213" s="26" t="s">
        <v>19</v>
      </c>
      <c r="F213" s="15">
        <v>0.0</v>
      </c>
      <c r="G213" s="46">
        <v>0.0</v>
      </c>
      <c r="H213" s="15">
        <f t="shared" si="70"/>
        <v>0</v>
      </c>
      <c r="I213" s="29" t="s">
        <v>20</v>
      </c>
      <c r="J213" s="54">
        <v>78.0</v>
      </c>
      <c r="K213" s="31">
        <v>0.0</v>
      </c>
      <c r="L213" s="17">
        <f t="shared" si="71"/>
        <v>0</v>
      </c>
      <c r="M213" s="25"/>
      <c r="N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ht="15.75" customHeight="1">
      <c r="A214" s="24"/>
      <c r="B214" s="25"/>
      <c r="C214" s="25"/>
      <c r="D214" s="25"/>
      <c r="E214" s="47"/>
      <c r="F214" s="37"/>
      <c r="G214" s="37"/>
      <c r="H214" s="37"/>
      <c r="I214" s="29" t="s">
        <v>22</v>
      </c>
      <c r="J214" s="54">
        <v>20.0</v>
      </c>
      <c r="K214" s="31">
        <v>0.0</v>
      </c>
      <c r="L214" s="17">
        <f t="shared" si="71"/>
        <v>0</v>
      </c>
      <c r="M214" s="25"/>
      <c r="N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ht="15.75" customHeight="1">
      <c r="A215" s="24"/>
      <c r="B215" s="25"/>
      <c r="C215" s="25"/>
      <c r="D215" s="25"/>
      <c r="E215" s="32" t="s">
        <v>23</v>
      </c>
      <c r="F215" s="33"/>
      <c r="G215" s="34"/>
      <c r="H215" s="35">
        <f>SUM(H211:H214)</f>
        <v>62740</v>
      </c>
      <c r="I215" s="36"/>
      <c r="J215" s="37"/>
      <c r="K215" s="38"/>
      <c r="L215" s="39"/>
      <c r="M215" s="25"/>
      <c r="N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ht="15.75" customHeight="1">
      <c r="A216" s="24"/>
      <c r="B216" s="25"/>
      <c r="C216" s="25"/>
      <c r="D216" s="25"/>
      <c r="E216" s="29" t="s">
        <v>24</v>
      </c>
      <c r="F216" s="40">
        <v>4700.0</v>
      </c>
      <c r="G216" s="16">
        <v>11.0</v>
      </c>
      <c r="H216" s="15">
        <f t="shared" ref="H216:H217" si="72">F216*G216</f>
        <v>51700</v>
      </c>
      <c r="I216" s="36"/>
      <c r="J216" s="37"/>
      <c r="K216" s="37"/>
      <c r="L216" s="37"/>
      <c r="M216" s="25"/>
      <c r="N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ht="15.75" customHeight="1">
      <c r="A217" s="24"/>
      <c r="B217" s="25"/>
      <c r="C217" s="25"/>
      <c r="D217" s="34"/>
      <c r="E217" s="29" t="s">
        <v>25</v>
      </c>
      <c r="F217" s="53"/>
      <c r="G217" s="46">
        <v>0.0</v>
      </c>
      <c r="H217" s="15">
        <f t="shared" si="72"/>
        <v>0</v>
      </c>
      <c r="I217" s="36"/>
      <c r="J217" s="37"/>
      <c r="K217" s="37"/>
      <c r="L217" s="37"/>
      <c r="M217" s="34"/>
      <c r="N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ht="15.75" customHeight="1">
      <c r="A218" s="24"/>
      <c r="B218" s="25"/>
      <c r="C218" s="25"/>
      <c r="D218" s="35">
        <f>M227</f>
        <v>5260</v>
      </c>
      <c r="E218" s="42" t="s">
        <v>26</v>
      </c>
      <c r="F218" s="33"/>
      <c r="G218" s="34"/>
      <c r="H218" s="35">
        <f>SUM(H216:H217)</f>
        <v>51700</v>
      </c>
      <c r="I218" s="42" t="s">
        <v>27</v>
      </c>
      <c r="J218" s="33"/>
      <c r="K218" s="34"/>
      <c r="L218" s="35">
        <f>SUM(L211:L217)</f>
        <v>11040</v>
      </c>
      <c r="M218" s="35">
        <f>D218+H215-H218-L218</f>
        <v>5260</v>
      </c>
      <c r="N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ht="15.75" customHeight="1">
      <c r="A219" s="43"/>
      <c r="B219" s="34"/>
      <c r="C219" s="34"/>
      <c r="D219" s="44" t="s">
        <v>28</v>
      </c>
      <c r="E219" s="59" t="s">
        <v>92</v>
      </c>
      <c r="F219" s="2"/>
      <c r="G219" s="2"/>
      <c r="H219" s="2"/>
      <c r="I219" s="2"/>
      <c r="J219" s="2"/>
      <c r="K219" s="2"/>
      <c r="L219" s="2"/>
      <c r="M219" s="3"/>
      <c r="N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ht="15.75" customHeight="1">
      <c r="A220" s="10">
        <v>1191.0</v>
      </c>
      <c r="B220" s="11" t="s">
        <v>93</v>
      </c>
      <c r="C220" s="12" t="s">
        <v>94</v>
      </c>
      <c r="D220" s="13" t="s">
        <v>13</v>
      </c>
      <c r="E220" s="14" t="s">
        <v>14</v>
      </c>
      <c r="F220" s="27">
        <v>7300.0</v>
      </c>
      <c r="G220" s="16">
        <v>1.0</v>
      </c>
      <c r="H220" s="17">
        <f t="shared" ref="H220:H222" si="73">F220*G220</f>
        <v>7300</v>
      </c>
      <c r="I220" s="28" t="s">
        <v>31</v>
      </c>
      <c r="J220" s="54">
        <v>80.0</v>
      </c>
      <c r="K220" s="20">
        <v>22.0</v>
      </c>
      <c r="L220" s="17">
        <f t="shared" ref="L220:L223" si="74">J220*K220</f>
        <v>1760</v>
      </c>
      <c r="M220" s="21" t="s">
        <v>16</v>
      </c>
      <c r="N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ht="15.75" customHeight="1">
      <c r="A221" s="24"/>
      <c r="B221" s="25"/>
      <c r="C221" s="25"/>
      <c r="D221" s="25"/>
      <c r="E221" s="26" t="s">
        <v>17</v>
      </c>
      <c r="F221" s="27">
        <v>300.0</v>
      </c>
      <c r="G221" s="16">
        <v>51.0</v>
      </c>
      <c r="H221" s="15">
        <f t="shared" si="73"/>
        <v>15300</v>
      </c>
      <c r="I221" s="28" t="s">
        <v>18</v>
      </c>
      <c r="J221" s="37"/>
      <c r="K221" s="38"/>
      <c r="L221" s="17">
        <f t="shared" si="74"/>
        <v>0</v>
      </c>
      <c r="M221" s="25"/>
      <c r="N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  <row r="222" ht="15.75" customHeight="1">
      <c r="A222" s="24"/>
      <c r="B222" s="25"/>
      <c r="C222" s="25"/>
      <c r="D222" s="25"/>
      <c r="E222" s="26" t="s">
        <v>19</v>
      </c>
      <c r="F222" s="15">
        <v>0.0</v>
      </c>
      <c r="G222" s="46">
        <v>0.0</v>
      </c>
      <c r="H222" s="15">
        <f t="shared" si="73"/>
        <v>0</v>
      </c>
      <c r="I222" s="29" t="s">
        <v>20</v>
      </c>
      <c r="J222" s="54">
        <v>78.0</v>
      </c>
      <c r="K222" s="31">
        <v>10.0</v>
      </c>
      <c r="L222" s="17">
        <f t="shared" si="74"/>
        <v>780</v>
      </c>
      <c r="M222" s="25"/>
      <c r="N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</row>
    <row r="223" ht="15.75" customHeight="1">
      <c r="A223" s="24"/>
      <c r="B223" s="25"/>
      <c r="C223" s="25"/>
      <c r="D223" s="25"/>
      <c r="E223" s="47"/>
      <c r="F223" s="37"/>
      <c r="G223" s="37"/>
      <c r="H223" s="37"/>
      <c r="I223" s="29" t="s">
        <v>22</v>
      </c>
      <c r="J223" s="54">
        <v>20.0</v>
      </c>
      <c r="K223" s="31">
        <v>3.0</v>
      </c>
      <c r="L223" s="17">
        <f t="shared" si="74"/>
        <v>60</v>
      </c>
      <c r="M223" s="25"/>
      <c r="N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ht="15.75" customHeight="1">
      <c r="A224" s="24"/>
      <c r="B224" s="25"/>
      <c r="C224" s="25"/>
      <c r="D224" s="25"/>
      <c r="E224" s="32" t="s">
        <v>23</v>
      </c>
      <c r="F224" s="33"/>
      <c r="G224" s="34"/>
      <c r="H224" s="35">
        <f>SUM(H220:H223)</f>
        <v>22600</v>
      </c>
      <c r="I224" s="36"/>
      <c r="J224" s="37"/>
      <c r="K224" s="38"/>
      <c r="L224" s="39"/>
      <c r="M224" s="25"/>
      <c r="N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</row>
    <row r="225" ht="15.75" customHeight="1">
      <c r="A225" s="24"/>
      <c r="B225" s="25"/>
      <c r="C225" s="25"/>
      <c r="D225" s="25"/>
      <c r="E225" s="29" t="s">
        <v>24</v>
      </c>
      <c r="F225" s="40">
        <v>4000.0</v>
      </c>
      <c r="G225" s="16">
        <v>5.0</v>
      </c>
      <c r="H225" s="15">
        <f t="shared" ref="H225:H226" si="75">F225*G225</f>
        <v>20000</v>
      </c>
      <c r="I225" s="36"/>
      <c r="J225" s="37"/>
      <c r="K225" s="37"/>
      <c r="L225" s="37"/>
      <c r="M225" s="25"/>
      <c r="N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</row>
    <row r="226" ht="15.75" customHeight="1">
      <c r="A226" s="24"/>
      <c r="B226" s="25"/>
      <c r="C226" s="25"/>
      <c r="D226" s="34"/>
      <c r="E226" s="29" t="s">
        <v>25</v>
      </c>
      <c r="F226" s="53"/>
      <c r="G226" s="46">
        <v>0.0</v>
      </c>
      <c r="H226" s="15">
        <f t="shared" si="75"/>
        <v>0</v>
      </c>
      <c r="I226" s="36"/>
      <c r="J226" s="37"/>
      <c r="K226" s="37"/>
      <c r="L226" s="37"/>
      <c r="M226" s="34"/>
      <c r="N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</row>
    <row r="227" ht="15.75" customHeight="1">
      <c r="A227" s="24"/>
      <c r="B227" s="25"/>
      <c r="C227" s="25"/>
      <c r="D227" s="35">
        <f>M236</f>
        <v>5260</v>
      </c>
      <c r="E227" s="42" t="s">
        <v>26</v>
      </c>
      <c r="F227" s="33"/>
      <c r="G227" s="34"/>
      <c r="H227" s="35">
        <f>SUM(H225:H226)</f>
        <v>20000</v>
      </c>
      <c r="I227" s="42" t="s">
        <v>27</v>
      </c>
      <c r="J227" s="33"/>
      <c r="K227" s="34"/>
      <c r="L227" s="35">
        <f>SUM(L220:L226)</f>
        <v>2600</v>
      </c>
      <c r="M227" s="35">
        <f>D227+H224-H227-L227</f>
        <v>5260</v>
      </c>
      <c r="N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</row>
    <row r="228" ht="15.75" customHeight="1">
      <c r="A228" s="43"/>
      <c r="B228" s="34"/>
      <c r="C228" s="34"/>
      <c r="D228" s="44" t="s">
        <v>28</v>
      </c>
      <c r="E228" s="59" t="s">
        <v>95</v>
      </c>
      <c r="F228" s="2"/>
      <c r="G228" s="2"/>
      <c r="H228" s="2"/>
      <c r="I228" s="2"/>
      <c r="J228" s="2"/>
      <c r="K228" s="2"/>
      <c r="L228" s="2"/>
      <c r="M228" s="3"/>
      <c r="N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</row>
    <row r="229" ht="15.75" customHeight="1">
      <c r="A229" s="10">
        <v>1189.0</v>
      </c>
      <c r="B229" s="11" t="s">
        <v>96</v>
      </c>
      <c r="C229" s="12" t="s">
        <v>97</v>
      </c>
      <c r="D229" s="13" t="s">
        <v>13</v>
      </c>
      <c r="E229" s="14" t="s">
        <v>14</v>
      </c>
      <c r="F229" s="15"/>
      <c r="G229" s="46"/>
      <c r="H229" s="17">
        <f t="shared" ref="H229:H231" si="76">F229*G229</f>
        <v>0</v>
      </c>
      <c r="I229" s="28" t="s">
        <v>31</v>
      </c>
      <c r="J229" s="50"/>
      <c r="K229" s="51">
        <v>1.0</v>
      </c>
      <c r="L229" s="17">
        <f t="shared" ref="L229:L232" si="77">J229*K229</f>
        <v>0</v>
      </c>
      <c r="M229" s="21" t="s">
        <v>16</v>
      </c>
      <c r="N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</row>
    <row r="230" ht="15.75" customHeight="1">
      <c r="A230" s="24"/>
      <c r="B230" s="25"/>
      <c r="C230" s="25"/>
      <c r="D230" s="25"/>
      <c r="E230" s="26" t="s">
        <v>17</v>
      </c>
      <c r="F230" s="15"/>
      <c r="G230" s="46"/>
      <c r="H230" s="15">
        <f t="shared" si="76"/>
        <v>0</v>
      </c>
      <c r="I230" s="28" t="s">
        <v>18</v>
      </c>
      <c r="J230" s="37"/>
      <c r="K230" s="38"/>
      <c r="L230" s="17">
        <f t="shared" si="77"/>
        <v>0</v>
      </c>
      <c r="M230" s="25"/>
      <c r="N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</row>
    <row r="231" ht="15.75" customHeight="1">
      <c r="A231" s="24"/>
      <c r="B231" s="25"/>
      <c r="C231" s="25"/>
      <c r="D231" s="25"/>
      <c r="E231" s="26" t="s">
        <v>19</v>
      </c>
      <c r="F231" s="15">
        <v>0.0</v>
      </c>
      <c r="G231" s="46">
        <v>0.0</v>
      </c>
      <c r="H231" s="15">
        <f t="shared" si="76"/>
        <v>0</v>
      </c>
      <c r="I231" s="29" t="s">
        <v>20</v>
      </c>
      <c r="J231" s="37"/>
      <c r="K231" s="38"/>
      <c r="L231" s="17">
        <f t="shared" si="77"/>
        <v>0</v>
      </c>
      <c r="M231" s="25"/>
      <c r="N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</row>
    <row r="232" ht="15.75" customHeight="1">
      <c r="A232" s="24"/>
      <c r="B232" s="25"/>
      <c r="C232" s="25"/>
      <c r="D232" s="25"/>
      <c r="E232" s="47"/>
      <c r="F232" s="37"/>
      <c r="G232" s="37"/>
      <c r="H232" s="37"/>
      <c r="I232" s="29" t="s">
        <v>22</v>
      </c>
      <c r="J232" s="37"/>
      <c r="K232" s="38"/>
      <c r="L232" s="17">
        <f t="shared" si="77"/>
        <v>0</v>
      </c>
      <c r="M232" s="25"/>
      <c r="N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</row>
    <row r="233" ht="15.75" customHeight="1">
      <c r="A233" s="24"/>
      <c r="B233" s="25"/>
      <c r="C233" s="25"/>
      <c r="D233" s="25"/>
      <c r="E233" s="32" t="s">
        <v>23</v>
      </c>
      <c r="F233" s="33"/>
      <c r="G233" s="34"/>
      <c r="H233" s="35">
        <f>SUM(H229:H232)</f>
        <v>0</v>
      </c>
      <c r="I233" s="36"/>
      <c r="J233" s="37"/>
      <c r="K233" s="38"/>
      <c r="L233" s="39"/>
      <c r="M233" s="25"/>
      <c r="N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</row>
    <row r="234" ht="15.75" customHeight="1">
      <c r="A234" s="24"/>
      <c r="B234" s="25"/>
      <c r="C234" s="25"/>
      <c r="D234" s="25"/>
      <c r="E234" s="29" t="s">
        <v>24</v>
      </c>
      <c r="F234" s="53"/>
      <c r="G234" s="46"/>
      <c r="H234" s="15">
        <f t="shared" ref="H234:H235" si="78">F234*G234</f>
        <v>0</v>
      </c>
      <c r="I234" s="36"/>
      <c r="J234" s="37"/>
      <c r="K234" s="37"/>
      <c r="L234" s="37"/>
      <c r="M234" s="25"/>
      <c r="N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</row>
    <row r="235" ht="15.75" customHeight="1">
      <c r="A235" s="24"/>
      <c r="B235" s="25"/>
      <c r="C235" s="25"/>
      <c r="D235" s="34"/>
      <c r="E235" s="29" t="s">
        <v>25</v>
      </c>
      <c r="F235" s="53">
        <v>0.0</v>
      </c>
      <c r="G235" s="46">
        <v>0.0</v>
      </c>
      <c r="H235" s="15">
        <f t="shared" si="78"/>
        <v>0</v>
      </c>
      <c r="I235" s="36"/>
      <c r="J235" s="37"/>
      <c r="K235" s="37"/>
      <c r="L235" s="37"/>
      <c r="M235" s="34"/>
      <c r="N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</row>
    <row r="236" ht="15.75" customHeight="1">
      <c r="A236" s="24"/>
      <c r="B236" s="25"/>
      <c r="C236" s="25"/>
      <c r="D236" s="35">
        <f>M245</f>
        <v>5260</v>
      </c>
      <c r="E236" s="42" t="s">
        <v>26</v>
      </c>
      <c r="F236" s="33"/>
      <c r="G236" s="34"/>
      <c r="H236" s="35">
        <f>SUM(H234:H235)</f>
        <v>0</v>
      </c>
      <c r="I236" s="42" t="s">
        <v>27</v>
      </c>
      <c r="J236" s="33"/>
      <c r="K236" s="34"/>
      <c r="L236" s="35">
        <f>SUM(L229:L235)</f>
        <v>0</v>
      </c>
      <c r="M236" s="35">
        <f>D236+H233-H236-L236</f>
        <v>5260</v>
      </c>
      <c r="N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</row>
    <row r="237" ht="15.75" customHeight="1">
      <c r="A237" s="43"/>
      <c r="B237" s="34"/>
      <c r="C237" s="34"/>
      <c r="D237" s="44" t="s">
        <v>28</v>
      </c>
      <c r="E237" s="59" t="s">
        <v>98</v>
      </c>
      <c r="F237" s="2"/>
      <c r="G237" s="2"/>
      <c r="H237" s="2"/>
      <c r="I237" s="2"/>
      <c r="J237" s="2"/>
      <c r="K237" s="2"/>
      <c r="L237" s="2"/>
      <c r="M237" s="3"/>
      <c r="N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</row>
    <row r="238" ht="15.75" customHeight="1">
      <c r="A238" s="10">
        <v>1188.0</v>
      </c>
      <c r="B238" s="11" t="s">
        <v>99</v>
      </c>
      <c r="C238" s="12" t="s">
        <v>76</v>
      </c>
      <c r="D238" s="13" t="s">
        <v>13</v>
      </c>
      <c r="E238" s="14" t="s">
        <v>14</v>
      </c>
      <c r="F238" s="27">
        <v>8350.0</v>
      </c>
      <c r="G238" s="16">
        <v>1.0</v>
      </c>
      <c r="H238" s="17">
        <f t="shared" ref="H238:H240" si="79">F238*G238</f>
        <v>8350</v>
      </c>
      <c r="I238" s="28" t="s">
        <v>31</v>
      </c>
      <c r="J238" s="54">
        <v>8350.0</v>
      </c>
      <c r="K238" s="31">
        <v>1.0</v>
      </c>
      <c r="L238" s="17">
        <f t="shared" ref="L238:L241" si="80">J238*K238</f>
        <v>8350</v>
      </c>
      <c r="M238" s="21" t="s">
        <v>16</v>
      </c>
      <c r="N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</row>
    <row r="239" ht="15.75" customHeight="1">
      <c r="A239" s="24"/>
      <c r="B239" s="25"/>
      <c r="C239" s="25"/>
      <c r="D239" s="25"/>
      <c r="E239" s="26" t="s">
        <v>17</v>
      </c>
      <c r="F239" s="27">
        <v>300.0</v>
      </c>
      <c r="G239" s="16">
        <v>66.0</v>
      </c>
      <c r="H239" s="15">
        <f t="shared" si="79"/>
        <v>19800</v>
      </c>
      <c r="I239" s="28" t="s">
        <v>18</v>
      </c>
      <c r="J239" s="37"/>
      <c r="K239" s="38"/>
      <c r="L239" s="17">
        <f t="shared" si="80"/>
        <v>0</v>
      </c>
      <c r="M239" s="25"/>
      <c r="N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</row>
    <row r="240" ht="15.75" customHeight="1">
      <c r="A240" s="24"/>
      <c r="B240" s="25"/>
      <c r="C240" s="25"/>
      <c r="D240" s="25"/>
      <c r="E240" s="26" t="s">
        <v>19</v>
      </c>
      <c r="F240" s="27">
        <v>0.0</v>
      </c>
      <c r="G240" s="16">
        <v>0.0</v>
      </c>
      <c r="H240" s="15">
        <f t="shared" si="79"/>
        <v>0</v>
      </c>
      <c r="I240" s="29" t="s">
        <v>20</v>
      </c>
      <c r="J240" s="37"/>
      <c r="K240" s="38"/>
      <c r="L240" s="17">
        <f t="shared" si="80"/>
        <v>0</v>
      </c>
      <c r="M240" s="25"/>
      <c r="N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</row>
    <row r="241" ht="15.75" customHeight="1">
      <c r="A241" s="24"/>
      <c r="B241" s="25"/>
      <c r="C241" s="25"/>
      <c r="D241" s="25"/>
      <c r="E241" s="47"/>
      <c r="F241" s="37"/>
      <c r="G241" s="37"/>
      <c r="H241" s="37"/>
      <c r="I241" s="29" t="s">
        <v>22</v>
      </c>
      <c r="J241" s="37"/>
      <c r="K241" s="38"/>
      <c r="L241" s="17">
        <f t="shared" si="80"/>
        <v>0</v>
      </c>
      <c r="M241" s="25"/>
      <c r="N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</row>
    <row r="242" ht="15.75" customHeight="1">
      <c r="A242" s="24"/>
      <c r="B242" s="25"/>
      <c r="C242" s="25"/>
      <c r="D242" s="25"/>
      <c r="E242" s="32" t="s">
        <v>23</v>
      </c>
      <c r="F242" s="33"/>
      <c r="G242" s="34"/>
      <c r="H242" s="35">
        <f>SUM(H238:H241)</f>
        <v>28150</v>
      </c>
      <c r="I242" s="36"/>
      <c r="J242" s="37"/>
      <c r="K242" s="38"/>
      <c r="L242" s="39"/>
      <c r="M242" s="25"/>
      <c r="N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</row>
    <row r="243" ht="15.75" customHeight="1">
      <c r="A243" s="24"/>
      <c r="B243" s="25"/>
      <c r="C243" s="25"/>
      <c r="D243" s="25"/>
      <c r="E243" s="29" t="s">
        <v>24</v>
      </c>
      <c r="F243" s="40">
        <v>3300.0</v>
      </c>
      <c r="G243" s="16">
        <v>6.0</v>
      </c>
      <c r="H243" s="15">
        <f t="shared" ref="H243:H244" si="81">F243*G243</f>
        <v>19800</v>
      </c>
      <c r="I243" s="36"/>
      <c r="J243" s="37"/>
      <c r="K243" s="37"/>
      <c r="L243" s="37"/>
      <c r="M243" s="25"/>
      <c r="N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</row>
    <row r="244" ht="15.75" customHeight="1">
      <c r="A244" s="24"/>
      <c r="B244" s="25"/>
      <c r="C244" s="25"/>
      <c r="D244" s="34"/>
      <c r="E244" s="29" t="s">
        <v>25</v>
      </c>
      <c r="F244" s="53">
        <v>0.0</v>
      </c>
      <c r="G244" s="46">
        <v>0.0</v>
      </c>
      <c r="H244" s="15">
        <f t="shared" si="81"/>
        <v>0</v>
      </c>
      <c r="I244" s="36"/>
      <c r="J244" s="37"/>
      <c r="K244" s="37"/>
      <c r="L244" s="37"/>
      <c r="M244" s="34"/>
      <c r="N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ht="15.75" customHeight="1">
      <c r="A245" s="24"/>
      <c r="B245" s="25"/>
      <c r="C245" s="25"/>
      <c r="D245" s="35">
        <f>M254</f>
        <v>5260</v>
      </c>
      <c r="E245" s="42" t="s">
        <v>26</v>
      </c>
      <c r="F245" s="33"/>
      <c r="G245" s="34"/>
      <c r="H245" s="35">
        <f>SUM(H243:H244)</f>
        <v>19800</v>
      </c>
      <c r="I245" s="42" t="s">
        <v>27</v>
      </c>
      <c r="J245" s="33"/>
      <c r="K245" s="34"/>
      <c r="L245" s="35">
        <f>SUM(L238:L244)</f>
        <v>8350</v>
      </c>
      <c r="M245" s="35">
        <f>D245+H242-H245-L245</f>
        <v>5260</v>
      </c>
      <c r="N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ht="15.75" customHeight="1">
      <c r="A246" s="43"/>
      <c r="B246" s="34"/>
      <c r="C246" s="34"/>
      <c r="D246" s="44" t="s">
        <v>28</v>
      </c>
      <c r="E246" s="59" t="s">
        <v>100</v>
      </c>
      <c r="F246" s="2"/>
      <c r="G246" s="2"/>
      <c r="H246" s="2"/>
      <c r="I246" s="2"/>
      <c r="J246" s="2"/>
      <c r="K246" s="2"/>
      <c r="L246" s="2"/>
      <c r="M246" s="3"/>
      <c r="N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</row>
    <row r="247" ht="15.75" customHeight="1">
      <c r="A247" s="10">
        <v>1187.0</v>
      </c>
      <c r="B247" s="11" t="s">
        <v>101</v>
      </c>
      <c r="C247" s="12" t="s">
        <v>82</v>
      </c>
      <c r="D247" s="13" t="s">
        <v>13</v>
      </c>
      <c r="E247" s="14" t="s">
        <v>14</v>
      </c>
      <c r="F247" s="27">
        <v>26035.0</v>
      </c>
      <c r="G247" s="16">
        <v>1.0</v>
      </c>
      <c r="H247" s="17">
        <f t="shared" ref="H247:H249" si="82">F247*G247</f>
        <v>26035</v>
      </c>
      <c r="I247" s="28" t="s">
        <v>31</v>
      </c>
      <c r="J247" s="54">
        <v>2035.0</v>
      </c>
      <c r="K247" s="31">
        <v>1.0</v>
      </c>
      <c r="L247" s="17">
        <f t="shared" ref="L247:L250" si="83">J247*K247</f>
        <v>2035</v>
      </c>
      <c r="M247" s="21" t="s">
        <v>16</v>
      </c>
      <c r="N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</row>
    <row r="248" ht="15.75" customHeight="1">
      <c r="A248" s="24"/>
      <c r="B248" s="25"/>
      <c r="C248" s="25"/>
      <c r="D248" s="25"/>
      <c r="E248" s="26" t="s">
        <v>17</v>
      </c>
      <c r="F248" s="27">
        <v>0.0</v>
      </c>
      <c r="G248" s="16">
        <v>0.0</v>
      </c>
      <c r="H248" s="15">
        <f t="shared" si="82"/>
        <v>0</v>
      </c>
      <c r="I248" s="28" t="s">
        <v>18</v>
      </c>
      <c r="J248" s="37"/>
      <c r="K248" s="38"/>
      <c r="L248" s="17">
        <f t="shared" si="83"/>
        <v>0</v>
      </c>
      <c r="M248" s="25"/>
      <c r="N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</row>
    <row r="249" ht="15.75" customHeight="1">
      <c r="A249" s="24"/>
      <c r="B249" s="25"/>
      <c r="C249" s="25"/>
      <c r="D249" s="25"/>
      <c r="E249" s="26" t="s">
        <v>19</v>
      </c>
      <c r="F249" s="27">
        <v>0.0</v>
      </c>
      <c r="G249" s="16">
        <v>0.0</v>
      </c>
      <c r="H249" s="15">
        <f t="shared" si="82"/>
        <v>0</v>
      </c>
      <c r="I249" s="29" t="s">
        <v>20</v>
      </c>
      <c r="J249" s="37"/>
      <c r="K249" s="38"/>
      <c r="L249" s="17">
        <f t="shared" si="83"/>
        <v>0</v>
      </c>
      <c r="M249" s="25"/>
      <c r="N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</row>
    <row r="250" ht="15.75" customHeight="1">
      <c r="A250" s="24"/>
      <c r="B250" s="25"/>
      <c r="C250" s="25"/>
      <c r="D250" s="25"/>
      <c r="E250" s="47"/>
      <c r="F250" s="37"/>
      <c r="G250" s="37"/>
      <c r="H250" s="37"/>
      <c r="I250" s="29" t="s">
        <v>22</v>
      </c>
      <c r="J250" s="37"/>
      <c r="K250" s="38"/>
      <c r="L250" s="17">
        <f t="shared" si="83"/>
        <v>0</v>
      </c>
      <c r="M250" s="25"/>
      <c r="N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</row>
    <row r="251" ht="15.75" customHeight="1">
      <c r="A251" s="24"/>
      <c r="B251" s="25"/>
      <c r="C251" s="25"/>
      <c r="D251" s="25"/>
      <c r="E251" s="32" t="s">
        <v>23</v>
      </c>
      <c r="F251" s="33"/>
      <c r="G251" s="34"/>
      <c r="H251" s="35">
        <f>SUM(H247:H250)</f>
        <v>26035</v>
      </c>
      <c r="I251" s="36"/>
      <c r="J251" s="37"/>
      <c r="K251" s="38"/>
      <c r="L251" s="39"/>
      <c r="M251" s="25"/>
      <c r="N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</row>
    <row r="252" ht="15.75" customHeight="1">
      <c r="A252" s="24"/>
      <c r="B252" s="25"/>
      <c r="C252" s="25"/>
      <c r="D252" s="25"/>
      <c r="E252" s="29" t="s">
        <v>24</v>
      </c>
      <c r="F252" s="40">
        <v>4000.0</v>
      </c>
      <c r="G252" s="16">
        <v>6.0</v>
      </c>
      <c r="H252" s="15">
        <f t="shared" ref="H252:H253" si="84">F252*G252</f>
        <v>24000</v>
      </c>
      <c r="I252" s="36"/>
      <c r="J252" s="37"/>
      <c r="K252" s="37"/>
      <c r="L252" s="37"/>
      <c r="M252" s="25"/>
      <c r="N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</row>
    <row r="253" ht="15.75" customHeight="1">
      <c r="A253" s="24"/>
      <c r="B253" s="25"/>
      <c r="C253" s="25"/>
      <c r="D253" s="34"/>
      <c r="E253" s="29" t="s">
        <v>25</v>
      </c>
      <c r="F253" s="53">
        <v>0.0</v>
      </c>
      <c r="G253" s="46">
        <v>0.0</v>
      </c>
      <c r="H253" s="15">
        <f t="shared" si="84"/>
        <v>0</v>
      </c>
      <c r="I253" s="36"/>
      <c r="J253" s="37"/>
      <c r="K253" s="37"/>
      <c r="L253" s="37"/>
      <c r="M253" s="34"/>
      <c r="N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</row>
    <row r="254" ht="15.75" customHeight="1">
      <c r="A254" s="24"/>
      <c r="B254" s="25"/>
      <c r="C254" s="25"/>
      <c r="D254" s="35">
        <f>M263</f>
        <v>5260</v>
      </c>
      <c r="E254" s="42" t="s">
        <v>26</v>
      </c>
      <c r="F254" s="33"/>
      <c r="G254" s="34"/>
      <c r="H254" s="35">
        <f>SUM(H252:H253)</f>
        <v>24000</v>
      </c>
      <c r="I254" s="42" t="s">
        <v>27</v>
      </c>
      <c r="J254" s="33"/>
      <c r="K254" s="34"/>
      <c r="L254" s="35">
        <f>SUM(L247:L253)</f>
        <v>2035</v>
      </c>
      <c r="M254" s="35">
        <f>D254+H251-H254-L254</f>
        <v>5260</v>
      </c>
      <c r="N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</row>
    <row r="255" ht="30.0" customHeight="1">
      <c r="A255" s="43"/>
      <c r="B255" s="34"/>
      <c r="C255" s="34"/>
      <c r="D255" s="44" t="s">
        <v>28</v>
      </c>
      <c r="E255" s="59" t="s">
        <v>102</v>
      </c>
      <c r="F255" s="2"/>
      <c r="G255" s="2"/>
      <c r="H255" s="2"/>
      <c r="I255" s="2"/>
      <c r="J255" s="2"/>
      <c r="K255" s="2"/>
      <c r="L255" s="2"/>
      <c r="M255" s="3"/>
      <c r="N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</row>
    <row r="256" ht="15.75" customHeight="1">
      <c r="A256" s="10">
        <v>1186.0</v>
      </c>
      <c r="B256" s="11" t="s">
        <v>103</v>
      </c>
      <c r="C256" s="12" t="s">
        <v>104</v>
      </c>
      <c r="D256" s="13" t="s">
        <v>13</v>
      </c>
      <c r="E256" s="14" t="s">
        <v>14</v>
      </c>
      <c r="F256" s="15">
        <v>0.0</v>
      </c>
      <c r="G256" s="46">
        <v>0.0</v>
      </c>
      <c r="H256" s="17">
        <f t="shared" ref="H256:H258" si="85">F256*G256</f>
        <v>0</v>
      </c>
      <c r="I256" s="28" t="s">
        <v>31</v>
      </c>
      <c r="J256" s="54">
        <v>400.0</v>
      </c>
      <c r="K256" s="31">
        <v>1.0</v>
      </c>
      <c r="L256" s="17">
        <f t="shared" ref="L256:L259" si="86">J256*K256</f>
        <v>400</v>
      </c>
      <c r="M256" s="21" t="s">
        <v>16</v>
      </c>
      <c r="N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ht="15.75" customHeight="1">
      <c r="A257" s="24"/>
      <c r="B257" s="25"/>
      <c r="C257" s="25"/>
      <c r="D257" s="25"/>
      <c r="E257" s="26" t="s">
        <v>17</v>
      </c>
      <c r="F257" s="27">
        <v>400.0</v>
      </c>
      <c r="G257" s="16">
        <v>45.0</v>
      </c>
      <c r="H257" s="15">
        <f t="shared" si="85"/>
        <v>18000</v>
      </c>
      <c r="I257" s="28" t="s">
        <v>18</v>
      </c>
      <c r="J257" s="37"/>
      <c r="K257" s="38"/>
      <c r="L257" s="17">
        <f t="shared" si="86"/>
        <v>0</v>
      </c>
      <c r="M257" s="25"/>
      <c r="N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</row>
    <row r="258" ht="15.75" customHeight="1">
      <c r="A258" s="24"/>
      <c r="B258" s="25"/>
      <c r="C258" s="25"/>
      <c r="D258" s="25"/>
      <c r="E258" s="26" t="s">
        <v>19</v>
      </c>
      <c r="F258" s="15">
        <v>100.0</v>
      </c>
      <c r="G258" s="16">
        <v>1.0</v>
      </c>
      <c r="H258" s="15">
        <f t="shared" si="85"/>
        <v>100</v>
      </c>
      <c r="I258" s="29" t="s">
        <v>20</v>
      </c>
      <c r="J258" s="37"/>
      <c r="K258" s="38"/>
      <c r="L258" s="17">
        <f t="shared" si="86"/>
        <v>0</v>
      </c>
      <c r="M258" s="25"/>
      <c r="N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</row>
    <row r="259" ht="15.75" customHeight="1">
      <c r="A259" s="24"/>
      <c r="B259" s="25"/>
      <c r="C259" s="25"/>
      <c r="D259" s="25"/>
      <c r="E259" s="47"/>
      <c r="F259" s="37"/>
      <c r="G259" s="37"/>
      <c r="H259" s="37"/>
      <c r="I259" s="29" t="s">
        <v>22</v>
      </c>
      <c r="J259" s="37"/>
      <c r="K259" s="38"/>
      <c r="L259" s="17">
        <f t="shared" si="86"/>
        <v>0</v>
      </c>
      <c r="M259" s="25"/>
      <c r="N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</row>
    <row r="260" ht="15.75" customHeight="1">
      <c r="A260" s="24"/>
      <c r="B260" s="25"/>
      <c r="C260" s="25"/>
      <c r="D260" s="25"/>
      <c r="E260" s="32" t="s">
        <v>23</v>
      </c>
      <c r="F260" s="33"/>
      <c r="G260" s="34"/>
      <c r="H260" s="35">
        <f>SUM(H256:H259)</f>
        <v>18100</v>
      </c>
      <c r="I260" s="36"/>
      <c r="J260" s="37"/>
      <c r="K260" s="38"/>
      <c r="L260" s="39"/>
      <c r="M260" s="25"/>
      <c r="N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</row>
    <row r="261" ht="15.75" customHeight="1">
      <c r="A261" s="24"/>
      <c r="B261" s="25"/>
      <c r="C261" s="25"/>
      <c r="D261" s="25"/>
      <c r="E261" s="29" t="s">
        <v>24</v>
      </c>
      <c r="F261" s="40">
        <v>3500.0</v>
      </c>
      <c r="G261" s="16">
        <v>5.0</v>
      </c>
      <c r="H261" s="15">
        <f t="shared" ref="H261:H262" si="87">F261*G261</f>
        <v>17500</v>
      </c>
      <c r="I261" s="36"/>
      <c r="J261" s="37"/>
      <c r="K261" s="37"/>
      <c r="L261" s="37"/>
      <c r="M261" s="25"/>
      <c r="N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</row>
    <row r="262" ht="15.75" customHeight="1">
      <c r="A262" s="24"/>
      <c r="B262" s="25"/>
      <c r="C262" s="25"/>
      <c r="D262" s="34"/>
      <c r="E262" s="29" t="s">
        <v>25</v>
      </c>
      <c r="F262" s="53">
        <v>0.0</v>
      </c>
      <c r="G262" s="46">
        <v>0.0</v>
      </c>
      <c r="H262" s="15">
        <f t="shared" si="87"/>
        <v>0</v>
      </c>
      <c r="I262" s="36"/>
      <c r="J262" s="37"/>
      <c r="K262" s="37"/>
      <c r="L262" s="37"/>
      <c r="M262" s="34"/>
      <c r="N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</row>
    <row r="263" ht="15.75" customHeight="1">
      <c r="A263" s="24"/>
      <c r="B263" s="25"/>
      <c r="C263" s="25"/>
      <c r="D263" s="35">
        <f>M272</f>
        <v>5060</v>
      </c>
      <c r="E263" s="42" t="s">
        <v>26</v>
      </c>
      <c r="F263" s="33"/>
      <c r="G263" s="34"/>
      <c r="H263" s="35">
        <f>SUM(H261:H262)</f>
        <v>17500</v>
      </c>
      <c r="I263" s="42" t="s">
        <v>27</v>
      </c>
      <c r="J263" s="33"/>
      <c r="K263" s="34"/>
      <c r="L263" s="35">
        <f>SUM(L256:L262)</f>
        <v>400</v>
      </c>
      <c r="M263" s="35">
        <f>D263+H260-H263-L263</f>
        <v>5260</v>
      </c>
      <c r="N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ht="15.75" customHeight="1">
      <c r="A264" s="43"/>
      <c r="B264" s="34"/>
      <c r="C264" s="34"/>
      <c r="D264" s="44" t="s">
        <v>28</v>
      </c>
      <c r="E264" s="60" t="s">
        <v>105</v>
      </c>
      <c r="F264" s="2"/>
      <c r="G264" s="2"/>
      <c r="H264" s="2"/>
      <c r="I264" s="2"/>
      <c r="J264" s="2"/>
      <c r="K264" s="2"/>
      <c r="L264" s="2"/>
      <c r="M264" s="3"/>
      <c r="N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</row>
    <row r="265" ht="15.75" customHeight="1">
      <c r="A265" s="10">
        <v>1185.0</v>
      </c>
      <c r="B265" s="11" t="s">
        <v>106</v>
      </c>
      <c r="C265" s="12" t="s">
        <v>107</v>
      </c>
      <c r="D265" s="13" t="s">
        <v>13</v>
      </c>
      <c r="E265" s="61" t="s">
        <v>14</v>
      </c>
      <c r="F265" s="62">
        <v>460.0</v>
      </c>
      <c r="G265" s="63">
        <v>1.0</v>
      </c>
      <c r="H265" s="64">
        <f t="shared" ref="H265:H267" si="88">F265*G265</f>
        <v>460</v>
      </c>
      <c r="I265" s="28" t="s">
        <v>31</v>
      </c>
      <c r="J265" s="62"/>
      <c r="K265" s="65"/>
      <c r="L265" s="64">
        <f t="shared" ref="L265:L268" si="89">J265*K265</f>
        <v>0</v>
      </c>
      <c r="M265" s="66" t="s">
        <v>16</v>
      </c>
      <c r="N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</row>
    <row r="266" ht="15.75" customHeight="1">
      <c r="A266" s="24"/>
      <c r="B266" s="25"/>
      <c r="C266" s="25"/>
      <c r="D266" s="25"/>
      <c r="E266" s="67" t="s">
        <v>17</v>
      </c>
      <c r="F266" s="68">
        <v>500.0</v>
      </c>
      <c r="G266" s="63">
        <v>33.0</v>
      </c>
      <c r="H266" s="68">
        <f t="shared" si="88"/>
        <v>16500</v>
      </c>
      <c r="I266" s="69" t="s">
        <v>18</v>
      </c>
      <c r="J266" s="68"/>
      <c r="K266" s="65"/>
      <c r="L266" s="64">
        <f t="shared" si="89"/>
        <v>0</v>
      </c>
      <c r="M266" s="25"/>
      <c r="N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</row>
    <row r="267" ht="15.75" customHeight="1">
      <c r="A267" s="24"/>
      <c r="B267" s="25"/>
      <c r="C267" s="25"/>
      <c r="D267" s="25"/>
      <c r="E267" s="67" t="s">
        <v>19</v>
      </c>
      <c r="F267" s="68">
        <v>100.0</v>
      </c>
      <c r="G267" s="65">
        <v>0.0</v>
      </c>
      <c r="H267" s="68">
        <f t="shared" si="88"/>
        <v>0</v>
      </c>
      <c r="I267" s="70" t="s">
        <v>20</v>
      </c>
      <c r="J267" s="68"/>
      <c r="K267" s="65"/>
      <c r="L267" s="64">
        <f t="shared" si="89"/>
        <v>0</v>
      </c>
      <c r="M267" s="25"/>
      <c r="N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ht="15.75" customHeight="1">
      <c r="A268" s="24"/>
      <c r="B268" s="25"/>
      <c r="C268" s="25"/>
      <c r="D268" s="25"/>
      <c r="E268" s="71"/>
      <c r="F268" s="72"/>
      <c r="G268" s="72"/>
      <c r="H268" s="72"/>
      <c r="I268" s="70" t="s">
        <v>22</v>
      </c>
      <c r="J268" s="68"/>
      <c r="K268" s="65"/>
      <c r="L268" s="64">
        <f t="shared" si="89"/>
        <v>0</v>
      </c>
      <c r="M268" s="25"/>
      <c r="N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</row>
    <row r="269" ht="15.75" customHeight="1">
      <c r="A269" s="24"/>
      <c r="B269" s="25"/>
      <c r="C269" s="25"/>
      <c r="D269" s="25"/>
      <c r="E269" s="73" t="s">
        <v>23</v>
      </c>
      <c r="F269" s="33"/>
      <c r="G269" s="34"/>
      <c r="H269" s="74">
        <f>SUM(H265:H268)</f>
        <v>16960</v>
      </c>
      <c r="I269" s="75"/>
      <c r="J269" s="72"/>
      <c r="K269" s="76"/>
      <c r="L269" s="77"/>
      <c r="M269" s="25"/>
      <c r="N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</row>
    <row r="270" ht="15.75" customHeight="1">
      <c r="A270" s="24"/>
      <c r="B270" s="25"/>
      <c r="C270" s="25"/>
      <c r="D270" s="25"/>
      <c r="E270" s="70" t="s">
        <v>24</v>
      </c>
      <c r="F270" s="78">
        <v>4240.0</v>
      </c>
      <c r="G270" s="63">
        <v>4.0</v>
      </c>
      <c r="H270" s="68">
        <f t="shared" ref="H270:H271" si="90">F270*G270</f>
        <v>16960</v>
      </c>
      <c r="I270" s="75"/>
      <c r="J270" s="72"/>
      <c r="K270" s="72"/>
      <c r="L270" s="72"/>
      <c r="M270" s="25"/>
      <c r="N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</row>
    <row r="271" ht="15.75" customHeight="1">
      <c r="A271" s="24"/>
      <c r="B271" s="25"/>
      <c r="C271" s="25"/>
      <c r="D271" s="34"/>
      <c r="E271" s="70" t="s">
        <v>25</v>
      </c>
      <c r="F271" s="78">
        <v>0.0</v>
      </c>
      <c r="G271" s="63">
        <v>0.0</v>
      </c>
      <c r="H271" s="68">
        <f t="shared" si="90"/>
        <v>0</v>
      </c>
      <c r="I271" s="75"/>
      <c r="J271" s="72"/>
      <c r="K271" s="72"/>
      <c r="L271" s="72"/>
      <c r="M271" s="34"/>
      <c r="N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</row>
    <row r="272" ht="15.75" customHeight="1">
      <c r="A272" s="24"/>
      <c r="B272" s="25"/>
      <c r="C272" s="25"/>
      <c r="D272" s="35">
        <f>M281</f>
        <v>5060</v>
      </c>
      <c r="E272" s="73" t="s">
        <v>26</v>
      </c>
      <c r="F272" s="33"/>
      <c r="G272" s="34"/>
      <c r="H272" s="74">
        <f>SUM(H270:H271)</f>
        <v>16960</v>
      </c>
      <c r="I272" s="73" t="s">
        <v>27</v>
      </c>
      <c r="J272" s="33"/>
      <c r="K272" s="34"/>
      <c r="L272" s="74">
        <f>SUM(L265:L271)</f>
        <v>0</v>
      </c>
      <c r="M272" s="74">
        <f>D272+H269-H272-L272</f>
        <v>5060</v>
      </c>
      <c r="N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ht="15.75" customHeight="1">
      <c r="A273" s="43"/>
      <c r="B273" s="34"/>
      <c r="C273" s="34"/>
      <c r="D273" s="44" t="s">
        <v>28</v>
      </c>
      <c r="E273" s="79" t="s">
        <v>108</v>
      </c>
      <c r="F273" s="2"/>
      <c r="G273" s="2"/>
      <c r="H273" s="2"/>
      <c r="I273" s="2"/>
      <c r="J273" s="2"/>
      <c r="K273" s="2"/>
      <c r="L273" s="2"/>
      <c r="M273" s="3"/>
      <c r="N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</row>
    <row r="274" ht="15.75" customHeight="1">
      <c r="A274" s="10">
        <v>1183.0</v>
      </c>
      <c r="B274" s="11" t="s">
        <v>109</v>
      </c>
      <c r="C274" s="12" t="s">
        <v>110</v>
      </c>
      <c r="D274" s="13" t="s">
        <v>13</v>
      </c>
      <c r="E274" s="14" t="s">
        <v>14</v>
      </c>
      <c r="F274" s="27"/>
      <c r="G274" s="16"/>
      <c r="H274" s="17"/>
      <c r="I274" s="18" t="s">
        <v>111</v>
      </c>
      <c r="J274" s="27"/>
      <c r="K274" s="16"/>
      <c r="L274" s="17"/>
      <c r="M274" s="21" t="s">
        <v>16</v>
      </c>
      <c r="N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</row>
    <row r="275" ht="15.75" customHeight="1">
      <c r="A275" s="24"/>
      <c r="B275" s="25"/>
      <c r="C275" s="25"/>
      <c r="D275" s="25"/>
      <c r="E275" s="26" t="s">
        <v>17</v>
      </c>
      <c r="F275" s="27"/>
      <c r="G275" s="16"/>
      <c r="H275" s="15"/>
      <c r="I275" s="28" t="s">
        <v>18</v>
      </c>
      <c r="J275" s="27"/>
      <c r="K275" s="16"/>
      <c r="L275" s="17"/>
      <c r="M275" s="25"/>
      <c r="N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</row>
    <row r="276" ht="15.75" customHeight="1">
      <c r="A276" s="24"/>
      <c r="B276" s="25"/>
      <c r="C276" s="25"/>
      <c r="D276" s="25"/>
      <c r="E276" s="26" t="s">
        <v>19</v>
      </c>
      <c r="F276" s="15"/>
      <c r="G276" s="46"/>
      <c r="H276" s="15"/>
      <c r="I276" s="29" t="s">
        <v>20</v>
      </c>
      <c r="J276" s="27"/>
      <c r="K276" s="16"/>
      <c r="L276" s="17"/>
      <c r="M276" s="25"/>
      <c r="N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</row>
    <row r="277" ht="15.75" customHeight="1">
      <c r="A277" s="24"/>
      <c r="B277" s="25"/>
      <c r="C277" s="25"/>
      <c r="D277" s="25"/>
      <c r="E277" s="47"/>
      <c r="F277" s="37"/>
      <c r="G277" s="37"/>
      <c r="H277" s="37"/>
      <c r="I277" s="29" t="s">
        <v>22</v>
      </c>
      <c r="J277" s="27"/>
      <c r="K277" s="16"/>
      <c r="L277" s="17"/>
      <c r="M277" s="25"/>
      <c r="N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</row>
    <row r="278" ht="15.75" customHeight="1">
      <c r="A278" s="24"/>
      <c r="B278" s="25"/>
      <c r="C278" s="25"/>
      <c r="D278" s="25"/>
      <c r="E278" s="42" t="s">
        <v>23</v>
      </c>
      <c r="F278" s="33"/>
      <c r="G278" s="34"/>
      <c r="H278" s="35">
        <f>SUM(H274:H277)</f>
        <v>0</v>
      </c>
      <c r="I278" s="36"/>
      <c r="J278" s="37"/>
      <c r="K278" s="38"/>
      <c r="L278" s="39"/>
      <c r="M278" s="25"/>
      <c r="N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</row>
    <row r="279" ht="15.75" customHeight="1">
      <c r="A279" s="24"/>
      <c r="B279" s="25"/>
      <c r="C279" s="25"/>
      <c r="D279" s="25"/>
      <c r="E279" s="29" t="s">
        <v>24</v>
      </c>
      <c r="F279" s="40"/>
      <c r="G279" s="16"/>
      <c r="H279" s="15"/>
      <c r="I279" s="36"/>
      <c r="J279" s="37"/>
      <c r="K279" s="37"/>
      <c r="L279" s="37"/>
      <c r="M279" s="25"/>
      <c r="N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</row>
    <row r="280" ht="15.75" customHeight="1">
      <c r="A280" s="24"/>
      <c r="B280" s="25"/>
      <c r="C280" s="25"/>
      <c r="D280" s="34"/>
      <c r="E280" s="29" t="s">
        <v>25</v>
      </c>
      <c r="F280" s="40"/>
      <c r="G280" s="16"/>
      <c r="H280" s="15"/>
      <c r="I280" s="36"/>
      <c r="J280" s="37"/>
      <c r="K280" s="37"/>
      <c r="L280" s="37"/>
      <c r="M280" s="34"/>
      <c r="N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</row>
    <row r="281" ht="15.75" customHeight="1">
      <c r="A281" s="24"/>
      <c r="B281" s="25"/>
      <c r="C281" s="25"/>
      <c r="D281" s="35">
        <f>M290</f>
        <v>5060</v>
      </c>
      <c r="E281" s="42" t="s">
        <v>26</v>
      </c>
      <c r="F281" s="33"/>
      <c r="G281" s="34"/>
      <c r="H281" s="35">
        <f>SUM(H279:H280)</f>
        <v>0</v>
      </c>
      <c r="I281" s="42" t="s">
        <v>27</v>
      </c>
      <c r="J281" s="33"/>
      <c r="K281" s="34"/>
      <c r="L281" s="35">
        <f>SUM(L274:L280)</f>
        <v>0</v>
      </c>
      <c r="M281" s="35">
        <f>D281+H278-H281-L281</f>
        <v>5060</v>
      </c>
      <c r="N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</row>
    <row r="282" ht="15.75" customHeight="1">
      <c r="A282" s="43"/>
      <c r="B282" s="34"/>
      <c r="C282" s="34"/>
      <c r="D282" s="44" t="s">
        <v>28</v>
      </c>
      <c r="E282" s="60" t="s">
        <v>112</v>
      </c>
      <c r="F282" s="2"/>
      <c r="G282" s="2"/>
      <c r="H282" s="2"/>
      <c r="I282" s="2"/>
      <c r="J282" s="2"/>
      <c r="K282" s="2"/>
      <c r="L282" s="2"/>
      <c r="M282" s="3"/>
      <c r="N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</row>
    <row r="283" ht="15.75" customHeight="1">
      <c r="A283" s="10">
        <v>1182.0</v>
      </c>
      <c r="B283" s="80"/>
      <c r="C283" s="12" t="s">
        <v>113</v>
      </c>
      <c r="D283" s="13" t="s">
        <v>13</v>
      </c>
      <c r="E283" s="14" t="s">
        <v>14</v>
      </c>
      <c r="F283" s="27"/>
      <c r="G283" s="16"/>
      <c r="H283" s="17"/>
      <c r="I283" s="18" t="s">
        <v>111</v>
      </c>
      <c r="J283" s="27"/>
      <c r="K283" s="16"/>
      <c r="L283" s="17"/>
      <c r="M283" s="21" t="s">
        <v>16</v>
      </c>
      <c r="N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</row>
    <row r="284" ht="15.75" customHeight="1">
      <c r="A284" s="24"/>
      <c r="B284" s="25"/>
      <c r="C284" s="25"/>
      <c r="D284" s="25"/>
      <c r="E284" s="26" t="s">
        <v>17</v>
      </c>
      <c r="F284" s="27"/>
      <c r="G284" s="16"/>
      <c r="H284" s="15"/>
      <c r="I284" s="28" t="s">
        <v>18</v>
      </c>
      <c r="J284" s="27"/>
      <c r="K284" s="16"/>
      <c r="L284" s="17"/>
      <c r="M284" s="25"/>
      <c r="N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</row>
    <row r="285" ht="15.75" customHeight="1">
      <c r="A285" s="24"/>
      <c r="B285" s="25"/>
      <c r="C285" s="25"/>
      <c r="D285" s="25"/>
      <c r="E285" s="26" t="s">
        <v>19</v>
      </c>
      <c r="F285" s="15"/>
      <c r="G285" s="46"/>
      <c r="H285" s="15"/>
      <c r="I285" s="29" t="s">
        <v>20</v>
      </c>
      <c r="J285" s="27"/>
      <c r="K285" s="16"/>
      <c r="L285" s="17"/>
      <c r="M285" s="25"/>
      <c r="N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</row>
    <row r="286" ht="15.75" customHeight="1">
      <c r="A286" s="24"/>
      <c r="B286" s="25"/>
      <c r="C286" s="25"/>
      <c r="D286" s="25"/>
      <c r="E286" s="47"/>
      <c r="F286" s="37"/>
      <c r="G286" s="37"/>
      <c r="H286" s="37"/>
      <c r="I286" s="29" t="s">
        <v>22</v>
      </c>
      <c r="J286" s="27"/>
      <c r="K286" s="16"/>
      <c r="L286" s="17"/>
      <c r="M286" s="25"/>
      <c r="N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</row>
    <row r="287" ht="15.75" customHeight="1">
      <c r="A287" s="24"/>
      <c r="B287" s="25"/>
      <c r="C287" s="25"/>
      <c r="D287" s="25"/>
      <c r="E287" s="42" t="s">
        <v>23</v>
      </c>
      <c r="F287" s="33"/>
      <c r="G287" s="34"/>
      <c r="H287" s="35">
        <f>SUM(H283:H286)</f>
        <v>0</v>
      </c>
      <c r="I287" s="36"/>
      <c r="J287" s="37"/>
      <c r="K287" s="38"/>
      <c r="L287" s="39"/>
      <c r="M287" s="25"/>
      <c r="N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</row>
    <row r="288" ht="15.75" customHeight="1">
      <c r="A288" s="24"/>
      <c r="B288" s="25"/>
      <c r="C288" s="25"/>
      <c r="D288" s="25"/>
      <c r="E288" s="29" t="s">
        <v>24</v>
      </c>
      <c r="F288" s="40"/>
      <c r="G288" s="16"/>
      <c r="H288" s="15"/>
      <c r="I288" s="36"/>
      <c r="J288" s="37"/>
      <c r="K288" s="37"/>
      <c r="L288" s="37"/>
      <c r="M288" s="25"/>
      <c r="N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</row>
    <row r="289" ht="15.75" customHeight="1">
      <c r="A289" s="24"/>
      <c r="B289" s="25"/>
      <c r="C289" s="25"/>
      <c r="D289" s="34"/>
      <c r="E289" s="29" t="s">
        <v>25</v>
      </c>
      <c r="F289" s="40"/>
      <c r="G289" s="16"/>
      <c r="H289" s="15"/>
      <c r="I289" s="36"/>
      <c r="J289" s="37"/>
      <c r="K289" s="37"/>
      <c r="L289" s="37"/>
      <c r="M289" s="34"/>
      <c r="N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</row>
    <row r="290" ht="15.75" customHeight="1">
      <c r="A290" s="24"/>
      <c r="B290" s="25"/>
      <c r="C290" s="25"/>
      <c r="D290" s="35">
        <f>M299</f>
        <v>5060</v>
      </c>
      <c r="E290" s="42" t="s">
        <v>26</v>
      </c>
      <c r="F290" s="33"/>
      <c r="G290" s="34"/>
      <c r="H290" s="35">
        <f>SUM(H288:H289)</f>
        <v>0</v>
      </c>
      <c r="I290" s="42" t="s">
        <v>27</v>
      </c>
      <c r="J290" s="33"/>
      <c r="K290" s="34"/>
      <c r="L290" s="35">
        <f>SUM(L283:L289)</f>
        <v>0</v>
      </c>
      <c r="M290" s="35">
        <f>D290+H287-H290-L290</f>
        <v>5060</v>
      </c>
      <c r="N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</row>
    <row r="291" ht="15.75" customHeight="1">
      <c r="A291" s="43"/>
      <c r="B291" s="34"/>
      <c r="C291" s="34"/>
      <c r="D291" s="44" t="s">
        <v>28</v>
      </c>
      <c r="E291" s="60" t="s">
        <v>112</v>
      </c>
      <c r="F291" s="2"/>
      <c r="G291" s="2"/>
      <c r="H291" s="2"/>
      <c r="I291" s="2"/>
      <c r="J291" s="2"/>
      <c r="K291" s="2"/>
      <c r="L291" s="2"/>
      <c r="M291" s="3"/>
      <c r="N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</row>
    <row r="292" ht="15.75" customHeight="1">
      <c r="A292" s="10">
        <v>1181.0</v>
      </c>
      <c r="B292" s="80"/>
      <c r="C292" s="12" t="s">
        <v>114</v>
      </c>
      <c r="D292" s="13" t="s">
        <v>13</v>
      </c>
      <c r="E292" s="14" t="s">
        <v>14</v>
      </c>
      <c r="F292" s="27">
        <v>0.0</v>
      </c>
      <c r="G292" s="16">
        <v>0.0</v>
      </c>
      <c r="H292" s="17">
        <f t="shared" ref="H292:H294" si="91">F292*G292</f>
        <v>0</v>
      </c>
      <c r="I292" s="18" t="s">
        <v>111</v>
      </c>
      <c r="J292" s="27">
        <v>240.0</v>
      </c>
      <c r="K292" s="46">
        <v>1.0</v>
      </c>
      <c r="L292" s="17">
        <f t="shared" ref="L292:L295" si="92">J292*K292</f>
        <v>240</v>
      </c>
      <c r="M292" s="21" t="s">
        <v>16</v>
      </c>
      <c r="N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</row>
    <row r="293" ht="15.75" customHeight="1">
      <c r="A293" s="24"/>
      <c r="B293" s="25"/>
      <c r="C293" s="25"/>
      <c r="D293" s="25"/>
      <c r="E293" s="26" t="s">
        <v>17</v>
      </c>
      <c r="F293" s="27">
        <v>500.0</v>
      </c>
      <c r="G293" s="16">
        <v>22.0</v>
      </c>
      <c r="H293" s="15">
        <f t="shared" si="91"/>
        <v>11000</v>
      </c>
      <c r="I293" s="28" t="s">
        <v>18</v>
      </c>
      <c r="J293" s="27">
        <v>1440.0</v>
      </c>
      <c r="K293" s="16">
        <v>1.0</v>
      </c>
      <c r="L293" s="17">
        <f t="shared" si="92"/>
        <v>1440</v>
      </c>
      <c r="M293" s="25"/>
      <c r="N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</row>
    <row r="294" ht="15.75" customHeight="1">
      <c r="A294" s="24"/>
      <c r="B294" s="25"/>
      <c r="C294" s="25"/>
      <c r="D294" s="25"/>
      <c r="E294" s="26" t="s">
        <v>19</v>
      </c>
      <c r="F294" s="15">
        <v>100.0</v>
      </c>
      <c r="G294" s="46">
        <v>0.0</v>
      </c>
      <c r="H294" s="15">
        <f t="shared" si="91"/>
        <v>0</v>
      </c>
      <c r="I294" s="29" t="s">
        <v>20</v>
      </c>
      <c r="J294" s="27">
        <v>140.0</v>
      </c>
      <c r="K294" s="16">
        <v>1.0</v>
      </c>
      <c r="L294" s="17">
        <f t="shared" si="92"/>
        <v>140</v>
      </c>
      <c r="M294" s="25"/>
      <c r="N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</row>
    <row r="295" ht="15.75" customHeight="1">
      <c r="A295" s="24"/>
      <c r="B295" s="25"/>
      <c r="C295" s="25"/>
      <c r="D295" s="25"/>
      <c r="E295" s="47"/>
      <c r="F295" s="37"/>
      <c r="G295" s="37"/>
      <c r="H295" s="37"/>
      <c r="I295" s="29" t="s">
        <v>22</v>
      </c>
      <c r="J295" s="27">
        <v>0.0</v>
      </c>
      <c r="K295" s="16">
        <v>1.0</v>
      </c>
      <c r="L295" s="17">
        <f t="shared" si="92"/>
        <v>0</v>
      </c>
      <c r="M295" s="25"/>
      <c r="N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</row>
    <row r="296" ht="15.75" customHeight="1">
      <c r="A296" s="24"/>
      <c r="B296" s="25"/>
      <c r="C296" s="25"/>
      <c r="D296" s="25"/>
      <c r="E296" s="42" t="s">
        <v>23</v>
      </c>
      <c r="F296" s="33"/>
      <c r="G296" s="34"/>
      <c r="H296" s="35">
        <f>SUM(H292:H295)</f>
        <v>11000</v>
      </c>
      <c r="I296" s="36"/>
      <c r="J296" s="37"/>
      <c r="K296" s="38"/>
      <c r="L296" s="39"/>
      <c r="M296" s="25"/>
      <c r="N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</row>
    <row r="297" ht="15.75" customHeight="1">
      <c r="A297" s="24"/>
      <c r="B297" s="25"/>
      <c r="C297" s="25"/>
      <c r="D297" s="25"/>
      <c r="E297" s="29" t="s">
        <v>24</v>
      </c>
      <c r="F297" s="40">
        <v>6000.0</v>
      </c>
      <c r="G297" s="16">
        <v>2.0</v>
      </c>
      <c r="H297" s="15">
        <f t="shared" ref="H297:H298" si="93">F297*G297</f>
        <v>12000</v>
      </c>
      <c r="I297" s="36"/>
      <c r="J297" s="37"/>
      <c r="K297" s="37"/>
      <c r="L297" s="37"/>
      <c r="M297" s="25"/>
      <c r="N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</row>
    <row r="298" ht="15.75" customHeight="1">
      <c r="A298" s="24"/>
      <c r="B298" s="25"/>
      <c r="C298" s="25"/>
      <c r="D298" s="34"/>
      <c r="E298" s="29" t="s">
        <v>25</v>
      </c>
      <c r="F298" s="40">
        <v>1380.0</v>
      </c>
      <c r="G298" s="16">
        <v>1.0</v>
      </c>
      <c r="H298" s="15">
        <f t="shared" si="93"/>
        <v>1380</v>
      </c>
      <c r="I298" s="36"/>
      <c r="J298" s="37"/>
      <c r="K298" s="37"/>
      <c r="L298" s="37"/>
      <c r="M298" s="34"/>
      <c r="N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</row>
    <row r="299" ht="15.75" customHeight="1">
      <c r="A299" s="24"/>
      <c r="B299" s="25"/>
      <c r="C299" s="25"/>
      <c r="D299" s="35">
        <f>M308</f>
        <v>9260</v>
      </c>
      <c r="E299" s="42" t="s">
        <v>26</v>
      </c>
      <c r="F299" s="33"/>
      <c r="G299" s="34"/>
      <c r="H299" s="35">
        <f>SUM(H297:H298)</f>
        <v>13380</v>
      </c>
      <c r="I299" s="42" t="s">
        <v>27</v>
      </c>
      <c r="J299" s="33"/>
      <c r="K299" s="34"/>
      <c r="L299" s="35">
        <f>SUM(L292:L298)</f>
        <v>1820</v>
      </c>
      <c r="M299" s="35">
        <f>D299+H296-H299-L299</f>
        <v>5060</v>
      </c>
      <c r="N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</row>
    <row r="300" ht="41.25" customHeight="1">
      <c r="A300" s="43"/>
      <c r="B300" s="34"/>
      <c r="C300" s="34"/>
      <c r="D300" s="44" t="s">
        <v>28</v>
      </c>
      <c r="E300" s="60" t="s">
        <v>115</v>
      </c>
      <c r="F300" s="2"/>
      <c r="G300" s="2"/>
      <c r="H300" s="2"/>
      <c r="I300" s="2"/>
      <c r="J300" s="2"/>
      <c r="K300" s="2"/>
      <c r="L300" s="2"/>
      <c r="M300" s="3"/>
      <c r="N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</row>
    <row r="301" ht="15.75" customHeight="1">
      <c r="A301" s="10">
        <v>1180.0</v>
      </c>
      <c r="B301" s="80"/>
      <c r="C301" s="12" t="s">
        <v>116</v>
      </c>
      <c r="D301" s="13" t="s">
        <v>13</v>
      </c>
      <c r="E301" s="14" t="s">
        <v>14</v>
      </c>
      <c r="F301" s="27">
        <v>13100.0</v>
      </c>
      <c r="G301" s="16">
        <v>1.0</v>
      </c>
      <c r="H301" s="17">
        <f t="shared" ref="H301:H303" si="94">F301*G301</f>
        <v>13100</v>
      </c>
      <c r="I301" s="28" t="s">
        <v>31</v>
      </c>
      <c r="J301" s="27">
        <v>2500.0</v>
      </c>
      <c r="K301" s="46">
        <v>1.0</v>
      </c>
      <c r="L301" s="17">
        <f t="shared" ref="L301:L304" si="95">J301*K301</f>
        <v>2500</v>
      </c>
      <c r="M301" s="21" t="s">
        <v>16</v>
      </c>
      <c r="N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</row>
    <row r="302" ht="15.75" customHeight="1">
      <c r="A302" s="24"/>
      <c r="B302" s="25"/>
      <c r="C302" s="25"/>
      <c r="D302" s="25"/>
      <c r="E302" s="26" t="s">
        <v>17</v>
      </c>
      <c r="F302" s="27">
        <v>300.0</v>
      </c>
      <c r="G302" s="16">
        <v>58.0</v>
      </c>
      <c r="H302" s="15">
        <f t="shared" si="94"/>
        <v>17400</v>
      </c>
      <c r="I302" s="28" t="s">
        <v>18</v>
      </c>
      <c r="J302" s="15">
        <v>70.0</v>
      </c>
      <c r="K302" s="46">
        <v>0.0</v>
      </c>
      <c r="L302" s="17">
        <f t="shared" si="95"/>
        <v>0</v>
      </c>
      <c r="M302" s="25"/>
      <c r="N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</row>
    <row r="303" ht="15.75" customHeight="1">
      <c r="A303" s="24"/>
      <c r="B303" s="25"/>
      <c r="C303" s="25"/>
      <c r="D303" s="25"/>
      <c r="E303" s="26" t="s">
        <v>19</v>
      </c>
      <c r="F303" s="15">
        <v>100.0</v>
      </c>
      <c r="G303" s="46">
        <v>0.0</v>
      </c>
      <c r="H303" s="15">
        <f t="shared" si="94"/>
        <v>0</v>
      </c>
      <c r="I303" s="29" t="s">
        <v>20</v>
      </c>
      <c r="J303" s="15">
        <v>80.0</v>
      </c>
      <c r="K303" s="46">
        <v>0.0</v>
      </c>
      <c r="L303" s="17">
        <f t="shared" si="95"/>
        <v>0</v>
      </c>
      <c r="M303" s="25"/>
      <c r="N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</row>
    <row r="304" ht="15.75" customHeight="1">
      <c r="A304" s="24"/>
      <c r="B304" s="25"/>
      <c r="C304" s="25"/>
      <c r="D304" s="25"/>
      <c r="E304" s="47"/>
      <c r="F304" s="37"/>
      <c r="G304" s="37"/>
      <c r="H304" s="37"/>
      <c r="I304" s="29" t="s">
        <v>22</v>
      </c>
      <c r="J304" s="15">
        <v>20.0</v>
      </c>
      <c r="K304" s="46">
        <v>0.0</v>
      </c>
      <c r="L304" s="17">
        <f t="shared" si="95"/>
        <v>0</v>
      </c>
      <c r="M304" s="25"/>
      <c r="N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</row>
    <row r="305" ht="15.75" customHeight="1">
      <c r="A305" s="24"/>
      <c r="B305" s="25"/>
      <c r="C305" s="25"/>
      <c r="D305" s="25"/>
      <c r="E305" s="42" t="s">
        <v>23</v>
      </c>
      <c r="F305" s="33"/>
      <c r="G305" s="34"/>
      <c r="H305" s="35">
        <f>SUM(H301:H304)</f>
        <v>30500</v>
      </c>
      <c r="I305" s="36"/>
      <c r="J305" s="37"/>
      <c r="K305" s="38"/>
      <c r="L305" s="39"/>
      <c r="M305" s="25"/>
      <c r="N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</row>
    <row r="306" ht="15.75" customHeight="1">
      <c r="A306" s="24"/>
      <c r="B306" s="25"/>
      <c r="C306" s="25"/>
      <c r="D306" s="25"/>
      <c r="E306" s="29" t="s">
        <v>24</v>
      </c>
      <c r="F306" s="27">
        <v>4000.0</v>
      </c>
      <c r="G306" s="16">
        <v>7.0</v>
      </c>
      <c r="H306" s="15">
        <f t="shared" ref="H306:H307" si="96">F306*G306</f>
        <v>28000</v>
      </c>
      <c r="I306" s="36"/>
      <c r="J306" s="37"/>
      <c r="K306" s="37"/>
      <c r="L306" s="37"/>
      <c r="M306" s="25"/>
      <c r="N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</row>
    <row r="307" ht="15.75" customHeight="1">
      <c r="A307" s="24"/>
      <c r="B307" s="25"/>
      <c r="C307" s="25"/>
      <c r="D307" s="34"/>
      <c r="E307" s="29" t="s">
        <v>25</v>
      </c>
      <c r="F307" s="37"/>
      <c r="G307" s="37"/>
      <c r="H307" s="15">
        <f t="shared" si="96"/>
        <v>0</v>
      </c>
      <c r="I307" s="36"/>
      <c r="J307" s="37"/>
      <c r="K307" s="37"/>
      <c r="L307" s="37"/>
      <c r="M307" s="34"/>
      <c r="N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</row>
    <row r="308" ht="15.75" customHeight="1">
      <c r="A308" s="24"/>
      <c r="B308" s="25"/>
      <c r="C308" s="25"/>
      <c r="D308" s="35">
        <f>M317</f>
        <v>9260</v>
      </c>
      <c r="E308" s="42" t="s">
        <v>26</v>
      </c>
      <c r="F308" s="33"/>
      <c r="G308" s="34"/>
      <c r="H308" s="35">
        <f>SUM(H306:H307)</f>
        <v>28000</v>
      </c>
      <c r="I308" s="42" t="s">
        <v>27</v>
      </c>
      <c r="J308" s="33"/>
      <c r="K308" s="34"/>
      <c r="L308" s="35">
        <f>SUM(L301:L307)</f>
        <v>2500</v>
      </c>
      <c r="M308" s="35">
        <f>D308+H305-H308-L308</f>
        <v>9260</v>
      </c>
      <c r="N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</row>
    <row r="309" ht="36.75" customHeight="1">
      <c r="A309" s="43"/>
      <c r="B309" s="34"/>
      <c r="C309" s="34"/>
      <c r="D309" s="44" t="s">
        <v>28</v>
      </c>
      <c r="E309" s="60" t="s">
        <v>117</v>
      </c>
      <c r="F309" s="2"/>
      <c r="G309" s="2"/>
      <c r="H309" s="2"/>
      <c r="I309" s="2"/>
      <c r="J309" s="2"/>
      <c r="K309" s="2"/>
      <c r="L309" s="2"/>
      <c r="M309" s="3"/>
      <c r="N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</row>
    <row r="310" ht="15.75" customHeight="1">
      <c r="A310" s="10">
        <v>1179.0</v>
      </c>
      <c r="B310" s="80"/>
      <c r="C310" s="12" t="s">
        <v>118</v>
      </c>
      <c r="D310" s="13" t="s">
        <v>13</v>
      </c>
      <c r="E310" s="81" t="s">
        <v>14</v>
      </c>
      <c r="F310" s="27">
        <v>0.0</v>
      </c>
      <c r="G310" s="16">
        <v>0.0</v>
      </c>
      <c r="H310" s="17">
        <f t="shared" ref="H310:H312" si="97">F310*G310</f>
        <v>0</v>
      </c>
      <c r="I310" s="18" t="s">
        <v>31</v>
      </c>
      <c r="J310" s="27">
        <v>1800.0</v>
      </c>
      <c r="K310" s="16">
        <v>1.0</v>
      </c>
      <c r="L310" s="17">
        <f t="shared" ref="L310:L313" si="98">J310*K310</f>
        <v>1800</v>
      </c>
      <c r="M310" s="21" t="s">
        <v>16</v>
      </c>
      <c r="N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</row>
    <row r="311" ht="15.75" customHeight="1">
      <c r="A311" s="24"/>
      <c r="B311" s="25"/>
      <c r="C311" s="25"/>
      <c r="D311" s="25"/>
      <c r="E311" s="82" t="s">
        <v>17</v>
      </c>
      <c r="F311" s="27">
        <v>400.0</v>
      </c>
      <c r="G311" s="16">
        <v>49.0</v>
      </c>
      <c r="H311" s="15">
        <f t="shared" si="97"/>
        <v>19600</v>
      </c>
      <c r="I311" s="83" t="s">
        <v>18</v>
      </c>
      <c r="J311" s="15">
        <v>70.0</v>
      </c>
      <c r="K311" s="16">
        <v>0.0</v>
      </c>
      <c r="L311" s="17">
        <f t="shared" si="98"/>
        <v>0</v>
      </c>
      <c r="M311" s="25"/>
      <c r="N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</row>
    <row r="312" ht="15.75" customHeight="1">
      <c r="A312" s="24"/>
      <c r="B312" s="25"/>
      <c r="C312" s="25"/>
      <c r="D312" s="25"/>
      <c r="E312" s="82" t="s">
        <v>19</v>
      </c>
      <c r="F312" s="15">
        <v>100.0</v>
      </c>
      <c r="G312" s="16">
        <v>0.0</v>
      </c>
      <c r="H312" s="15">
        <f t="shared" si="97"/>
        <v>0</v>
      </c>
      <c r="I312" s="84" t="s">
        <v>20</v>
      </c>
      <c r="J312" s="15">
        <v>80.0</v>
      </c>
      <c r="K312" s="16">
        <v>0.0</v>
      </c>
      <c r="L312" s="17">
        <f t="shared" si="98"/>
        <v>0</v>
      </c>
      <c r="M312" s="25"/>
      <c r="N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</row>
    <row r="313" ht="15.75" customHeight="1">
      <c r="A313" s="24"/>
      <c r="B313" s="25"/>
      <c r="C313" s="25"/>
      <c r="D313" s="25"/>
      <c r="E313" s="85"/>
      <c r="F313" s="37"/>
      <c r="G313" s="37"/>
      <c r="H313" s="37"/>
      <c r="I313" s="84" t="s">
        <v>22</v>
      </c>
      <c r="J313" s="15">
        <v>20.0</v>
      </c>
      <c r="K313" s="16">
        <v>0.0</v>
      </c>
      <c r="L313" s="17">
        <f t="shared" si="98"/>
        <v>0</v>
      </c>
      <c r="M313" s="25"/>
      <c r="N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</row>
    <row r="314" ht="15.75" customHeight="1">
      <c r="A314" s="24"/>
      <c r="B314" s="25"/>
      <c r="C314" s="25"/>
      <c r="D314" s="25"/>
      <c r="E314" s="86" t="s">
        <v>23</v>
      </c>
      <c r="F314" s="33"/>
      <c r="G314" s="34"/>
      <c r="H314" s="35">
        <f>SUM(H310:H313)</f>
        <v>19600</v>
      </c>
      <c r="I314" s="84"/>
      <c r="J314" s="15"/>
      <c r="K314" s="16"/>
      <c r="L314" s="17"/>
      <c r="M314" s="25"/>
      <c r="N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</row>
    <row r="315" ht="15.75" customHeight="1">
      <c r="A315" s="24"/>
      <c r="B315" s="25"/>
      <c r="C315" s="25"/>
      <c r="D315" s="25"/>
      <c r="E315" s="84" t="s">
        <v>24</v>
      </c>
      <c r="F315" s="27">
        <v>3500.0</v>
      </c>
      <c r="G315" s="16">
        <v>5.0</v>
      </c>
      <c r="H315" s="15">
        <f t="shared" ref="H315:H316" si="99">F315*G315</f>
        <v>17500</v>
      </c>
      <c r="I315" s="87"/>
      <c r="J315" s="37"/>
      <c r="K315" s="37"/>
      <c r="L315" s="37"/>
      <c r="M315" s="25"/>
      <c r="N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</row>
    <row r="316" ht="15.75" customHeight="1">
      <c r="A316" s="24"/>
      <c r="B316" s="25"/>
      <c r="C316" s="25"/>
      <c r="D316" s="34"/>
      <c r="E316" s="84" t="s">
        <v>25</v>
      </c>
      <c r="F316" s="37"/>
      <c r="G316" s="37"/>
      <c r="H316" s="15">
        <f t="shared" si="99"/>
        <v>0</v>
      </c>
      <c r="I316" s="87"/>
      <c r="J316" s="37"/>
      <c r="K316" s="37"/>
      <c r="L316" s="37"/>
      <c r="M316" s="34"/>
      <c r="N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</row>
    <row r="317" ht="15.75" customHeight="1">
      <c r="A317" s="24"/>
      <c r="B317" s="25"/>
      <c r="C317" s="25"/>
      <c r="D317" s="41">
        <f>M326</f>
        <v>8960</v>
      </c>
      <c r="E317" s="86" t="s">
        <v>26</v>
      </c>
      <c r="F317" s="33"/>
      <c r="G317" s="34"/>
      <c r="H317" s="35">
        <f>SUM(H315:H316)</f>
        <v>17500</v>
      </c>
      <c r="I317" s="86" t="s">
        <v>27</v>
      </c>
      <c r="J317" s="33"/>
      <c r="K317" s="34"/>
      <c r="L317" s="35">
        <f>SUM(L310:L316)</f>
        <v>1800</v>
      </c>
      <c r="M317" s="35">
        <f>D317+H314-H317-L317</f>
        <v>9260</v>
      </c>
      <c r="N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ht="15.75" customHeight="1">
      <c r="A318" s="43"/>
      <c r="B318" s="34"/>
      <c r="C318" s="34"/>
      <c r="D318" s="44" t="s">
        <v>28</v>
      </c>
      <c r="E318" s="60" t="s">
        <v>119</v>
      </c>
      <c r="F318" s="2"/>
      <c r="G318" s="2"/>
      <c r="H318" s="2"/>
      <c r="I318" s="2"/>
      <c r="J318" s="2"/>
      <c r="K318" s="2"/>
      <c r="L318" s="2"/>
      <c r="M318" s="3"/>
      <c r="N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</row>
    <row r="319" ht="15.75" customHeight="1">
      <c r="A319" s="10">
        <v>1178.0</v>
      </c>
      <c r="B319" s="80"/>
      <c r="C319" s="12" t="s">
        <v>120</v>
      </c>
      <c r="D319" s="13" t="s">
        <v>13</v>
      </c>
      <c r="E319" s="81" t="s">
        <v>14</v>
      </c>
      <c r="F319" s="27">
        <v>0.0</v>
      </c>
      <c r="G319" s="16">
        <v>0.0</v>
      </c>
      <c r="H319" s="17">
        <f t="shared" ref="H319:H321" si="100">F319*G319</f>
        <v>0</v>
      </c>
      <c r="I319" s="18" t="s">
        <v>31</v>
      </c>
      <c r="J319" s="27">
        <v>600.0</v>
      </c>
      <c r="K319" s="16">
        <v>0.0</v>
      </c>
      <c r="L319" s="17">
        <f t="shared" ref="L319:L322" si="101">J319*K319</f>
        <v>0</v>
      </c>
      <c r="M319" s="21" t="s">
        <v>16</v>
      </c>
      <c r="N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</row>
    <row r="320" ht="15.75" customHeight="1">
      <c r="A320" s="24"/>
      <c r="B320" s="25"/>
      <c r="C320" s="25"/>
      <c r="D320" s="25"/>
      <c r="E320" s="82" t="s">
        <v>17</v>
      </c>
      <c r="F320" s="27">
        <v>400.0</v>
      </c>
      <c r="G320" s="16">
        <v>46.0</v>
      </c>
      <c r="H320" s="15">
        <f t="shared" si="100"/>
        <v>18400</v>
      </c>
      <c r="I320" s="83" t="s">
        <v>18</v>
      </c>
      <c r="J320" s="15">
        <v>70.0</v>
      </c>
      <c r="K320" s="16">
        <v>0.0</v>
      </c>
      <c r="L320" s="17">
        <f t="shared" si="101"/>
        <v>0</v>
      </c>
      <c r="M320" s="25"/>
      <c r="N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</row>
    <row r="321" ht="15.75" customHeight="1">
      <c r="A321" s="24"/>
      <c r="B321" s="25"/>
      <c r="C321" s="25"/>
      <c r="D321" s="25"/>
      <c r="E321" s="82" t="s">
        <v>19</v>
      </c>
      <c r="F321" s="15">
        <v>100.0</v>
      </c>
      <c r="G321" s="16">
        <v>0.0</v>
      </c>
      <c r="H321" s="15">
        <f t="shared" si="100"/>
        <v>0</v>
      </c>
      <c r="I321" s="84" t="s">
        <v>20</v>
      </c>
      <c r="J321" s="15">
        <v>80.0</v>
      </c>
      <c r="K321" s="16">
        <v>0.0</v>
      </c>
      <c r="L321" s="17">
        <f t="shared" si="101"/>
        <v>0</v>
      </c>
      <c r="M321" s="25"/>
      <c r="N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</row>
    <row r="322" ht="15.75" customHeight="1">
      <c r="A322" s="24"/>
      <c r="B322" s="25"/>
      <c r="C322" s="25"/>
      <c r="D322" s="25"/>
      <c r="E322" s="85"/>
      <c r="F322" s="37"/>
      <c r="G322" s="37"/>
      <c r="H322" s="37"/>
      <c r="I322" s="84" t="s">
        <v>22</v>
      </c>
      <c r="J322" s="15">
        <v>20.0</v>
      </c>
      <c r="K322" s="16">
        <v>0.0</v>
      </c>
      <c r="L322" s="17">
        <f t="shared" si="101"/>
        <v>0</v>
      </c>
      <c r="M322" s="25"/>
      <c r="N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</row>
    <row r="323" ht="15.75" customHeight="1">
      <c r="A323" s="24"/>
      <c r="B323" s="25"/>
      <c r="C323" s="25"/>
      <c r="D323" s="25"/>
      <c r="E323" s="86" t="s">
        <v>23</v>
      </c>
      <c r="F323" s="33"/>
      <c r="G323" s="34"/>
      <c r="H323" s="35">
        <f>SUM(H319:H322)</f>
        <v>18400</v>
      </c>
      <c r="I323" s="84"/>
      <c r="J323" s="15"/>
      <c r="K323" s="16"/>
      <c r="L323" s="17"/>
      <c r="M323" s="25"/>
      <c r="N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</row>
    <row r="324" ht="15.75" customHeight="1">
      <c r="A324" s="24"/>
      <c r="B324" s="25"/>
      <c r="C324" s="25"/>
      <c r="D324" s="25"/>
      <c r="E324" s="84" t="s">
        <v>24</v>
      </c>
      <c r="F324" s="27">
        <v>3680.0</v>
      </c>
      <c r="G324" s="16">
        <v>5.0</v>
      </c>
      <c r="H324" s="15">
        <f t="shared" ref="H324:H325" si="102">F324*G324</f>
        <v>18400</v>
      </c>
      <c r="I324" s="87"/>
      <c r="J324" s="37"/>
      <c r="K324" s="37"/>
      <c r="L324" s="37"/>
      <c r="M324" s="25"/>
      <c r="N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</row>
    <row r="325" ht="15.75" customHeight="1">
      <c r="A325" s="24"/>
      <c r="B325" s="25"/>
      <c r="C325" s="25"/>
      <c r="D325" s="34"/>
      <c r="E325" s="84" t="s">
        <v>25</v>
      </c>
      <c r="F325" s="37"/>
      <c r="G325" s="37"/>
      <c r="H325" s="15">
        <f t="shared" si="102"/>
        <v>0</v>
      </c>
      <c r="I325" s="87"/>
      <c r="J325" s="37"/>
      <c r="K325" s="37"/>
      <c r="L325" s="37"/>
      <c r="M325" s="34"/>
      <c r="N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</row>
    <row r="326" ht="15.75" customHeight="1">
      <c r="A326" s="24"/>
      <c r="B326" s="25"/>
      <c r="C326" s="25"/>
      <c r="D326" s="41">
        <f>M335</f>
        <v>8960</v>
      </c>
      <c r="E326" s="86" t="s">
        <v>26</v>
      </c>
      <c r="F326" s="33"/>
      <c r="G326" s="34"/>
      <c r="H326" s="35">
        <f>SUM(H324:H325)</f>
        <v>18400</v>
      </c>
      <c r="I326" s="86" t="s">
        <v>27</v>
      </c>
      <c r="J326" s="33"/>
      <c r="K326" s="34"/>
      <c r="L326" s="35">
        <f>SUM(L319:L325)</f>
        <v>0</v>
      </c>
      <c r="M326" s="35">
        <f>D326+H323-H326-L326</f>
        <v>8960</v>
      </c>
      <c r="N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</row>
    <row r="327" ht="30.75" customHeight="1">
      <c r="A327" s="43"/>
      <c r="B327" s="34"/>
      <c r="C327" s="34"/>
      <c r="D327" s="44" t="s">
        <v>28</v>
      </c>
      <c r="E327" s="60" t="s">
        <v>121</v>
      </c>
      <c r="F327" s="2"/>
      <c r="G327" s="2"/>
      <c r="H327" s="2"/>
      <c r="I327" s="2"/>
      <c r="J327" s="2"/>
      <c r="K327" s="2"/>
      <c r="L327" s="2"/>
      <c r="M327" s="3"/>
      <c r="N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</row>
    <row r="328" ht="15.75" customHeight="1">
      <c r="A328" s="10">
        <v>1177.0</v>
      </c>
      <c r="B328" s="80"/>
      <c r="C328" s="12" t="s">
        <v>114</v>
      </c>
      <c r="D328" s="13" t="s">
        <v>13</v>
      </c>
      <c r="E328" s="81" t="s">
        <v>14</v>
      </c>
      <c r="F328" s="27">
        <v>1.0</v>
      </c>
      <c r="G328" s="16">
        <v>1.0</v>
      </c>
      <c r="H328" s="17">
        <f t="shared" ref="H328:H330" si="103">F328*G328</f>
        <v>1</v>
      </c>
      <c r="I328" s="18" t="s">
        <v>31</v>
      </c>
      <c r="J328" s="27">
        <v>600.0</v>
      </c>
      <c r="K328" s="16">
        <v>0.0</v>
      </c>
      <c r="L328" s="17">
        <f t="shared" ref="L328:L331" si="104">J328*K328</f>
        <v>0</v>
      </c>
      <c r="M328" s="21" t="s">
        <v>16</v>
      </c>
      <c r="N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</row>
    <row r="329" ht="15.75" customHeight="1">
      <c r="A329" s="24"/>
      <c r="B329" s="25"/>
      <c r="C329" s="25"/>
      <c r="D329" s="25"/>
      <c r="E329" s="82" t="s">
        <v>17</v>
      </c>
      <c r="F329" s="27">
        <v>400.0</v>
      </c>
      <c r="G329" s="16">
        <v>13.0</v>
      </c>
      <c r="H329" s="15">
        <f t="shared" si="103"/>
        <v>5200</v>
      </c>
      <c r="I329" s="83" t="s">
        <v>18</v>
      </c>
      <c r="J329" s="15">
        <v>70.0</v>
      </c>
      <c r="K329" s="16">
        <v>0.0</v>
      </c>
      <c r="L329" s="17">
        <f t="shared" si="104"/>
        <v>0</v>
      </c>
      <c r="M329" s="25"/>
      <c r="N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</row>
    <row r="330" ht="15.75" customHeight="1">
      <c r="A330" s="24"/>
      <c r="B330" s="25"/>
      <c r="C330" s="25"/>
      <c r="D330" s="25"/>
      <c r="E330" s="82" t="s">
        <v>19</v>
      </c>
      <c r="F330" s="15">
        <v>100.0</v>
      </c>
      <c r="G330" s="16">
        <v>0.0</v>
      </c>
      <c r="H330" s="15">
        <f t="shared" si="103"/>
        <v>0</v>
      </c>
      <c r="I330" s="84" t="s">
        <v>20</v>
      </c>
      <c r="J330" s="15">
        <v>80.0</v>
      </c>
      <c r="K330" s="16">
        <v>0.0</v>
      </c>
      <c r="L330" s="17">
        <f t="shared" si="104"/>
        <v>0</v>
      </c>
      <c r="M330" s="25"/>
      <c r="N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</row>
    <row r="331" ht="15.75" customHeight="1">
      <c r="A331" s="24"/>
      <c r="B331" s="25"/>
      <c r="C331" s="25"/>
      <c r="D331" s="25"/>
      <c r="E331" s="85"/>
      <c r="F331" s="37"/>
      <c r="G331" s="37"/>
      <c r="H331" s="37"/>
      <c r="I331" s="84" t="s">
        <v>22</v>
      </c>
      <c r="J331" s="15">
        <v>20.0</v>
      </c>
      <c r="K331" s="16">
        <v>0.0</v>
      </c>
      <c r="L331" s="17">
        <f t="shared" si="104"/>
        <v>0</v>
      </c>
      <c r="M331" s="25"/>
      <c r="N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</row>
    <row r="332" ht="15.75" customHeight="1">
      <c r="A332" s="24"/>
      <c r="B332" s="25"/>
      <c r="C332" s="25"/>
      <c r="D332" s="25"/>
      <c r="E332" s="86" t="s">
        <v>23</v>
      </c>
      <c r="F332" s="33"/>
      <c r="G332" s="34"/>
      <c r="H332" s="35">
        <f>SUM(H328:H331)</f>
        <v>5201</v>
      </c>
      <c r="I332" s="84"/>
      <c r="J332" s="15"/>
      <c r="K332" s="16"/>
      <c r="L332" s="17"/>
      <c r="M332" s="25"/>
      <c r="N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</row>
    <row r="333" ht="15.75" customHeight="1">
      <c r="A333" s="24"/>
      <c r="B333" s="25"/>
      <c r="C333" s="25"/>
      <c r="D333" s="25"/>
      <c r="E333" s="84" t="s">
        <v>24</v>
      </c>
      <c r="F333" s="27">
        <v>5195.0</v>
      </c>
      <c r="G333" s="16">
        <v>1.0</v>
      </c>
      <c r="H333" s="15">
        <f t="shared" ref="H333:H334" si="105">F333*G333</f>
        <v>5195</v>
      </c>
      <c r="I333" s="87"/>
      <c r="J333" s="37"/>
      <c r="K333" s="37"/>
      <c r="L333" s="37"/>
      <c r="M333" s="25"/>
      <c r="N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</row>
    <row r="334" ht="15.75" customHeight="1">
      <c r="A334" s="24"/>
      <c r="B334" s="25"/>
      <c r="C334" s="25"/>
      <c r="D334" s="34"/>
      <c r="E334" s="84" t="s">
        <v>25</v>
      </c>
      <c r="F334" s="37"/>
      <c r="G334" s="37"/>
      <c r="H334" s="15">
        <f t="shared" si="105"/>
        <v>0</v>
      </c>
      <c r="I334" s="87"/>
      <c r="J334" s="37"/>
      <c r="K334" s="37"/>
      <c r="L334" s="37"/>
      <c r="M334" s="34"/>
      <c r="N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</row>
    <row r="335" ht="15.75" customHeight="1">
      <c r="A335" s="24"/>
      <c r="B335" s="25"/>
      <c r="C335" s="25"/>
      <c r="D335" s="41">
        <f>M344</f>
        <v>8954</v>
      </c>
      <c r="E335" s="86" t="s">
        <v>26</v>
      </c>
      <c r="F335" s="33"/>
      <c r="G335" s="34"/>
      <c r="H335" s="35">
        <f>SUM(H333:H334)</f>
        <v>5195</v>
      </c>
      <c r="I335" s="86" t="s">
        <v>27</v>
      </c>
      <c r="J335" s="33"/>
      <c r="K335" s="34"/>
      <c r="L335" s="35">
        <f>SUM(L328:L334)</f>
        <v>0</v>
      </c>
      <c r="M335" s="35">
        <f>D335+H332-H335-L335</f>
        <v>8960</v>
      </c>
      <c r="N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</row>
    <row r="336" ht="15.75" customHeight="1">
      <c r="A336" s="43"/>
      <c r="B336" s="34"/>
      <c r="C336" s="34"/>
      <c r="D336" s="44" t="s">
        <v>28</v>
      </c>
      <c r="E336" s="60" t="s">
        <v>122</v>
      </c>
      <c r="F336" s="2"/>
      <c r="G336" s="2"/>
      <c r="H336" s="2"/>
      <c r="I336" s="2"/>
      <c r="J336" s="2"/>
      <c r="K336" s="2"/>
      <c r="L336" s="2"/>
      <c r="M336" s="3"/>
      <c r="N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</row>
    <row r="337" ht="15.75" customHeight="1">
      <c r="A337" s="10">
        <v>1176.0</v>
      </c>
      <c r="B337" s="80"/>
      <c r="C337" s="12" t="s">
        <v>116</v>
      </c>
      <c r="D337" s="13" t="s">
        <v>13</v>
      </c>
      <c r="E337" s="81" t="s">
        <v>14</v>
      </c>
      <c r="F337" s="27">
        <v>1000.0</v>
      </c>
      <c r="G337" s="16">
        <v>1.0</v>
      </c>
      <c r="H337" s="17">
        <f t="shared" ref="H337:H339" si="106">F337*G337</f>
        <v>1000</v>
      </c>
      <c r="I337" s="18" t="s">
        <v>31</v>
      </c>
      <c r="J337" s="27">
        <v>600.0</v>
      </c>
      <c r="K337" s="16">
        <v>1.0</v>
      </c>
      <c r="L337" s="17">
        <f t="shared" ref="L337:L340" si="107">J337*K337</f>
        <v>600</v>
      </c>
      <c r="M337" s="21" t="s">
        <v>16</v>
      </c>
      <c r="N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</row>
    <row r="338" ht="15.75" customHeight="1">
      <c r="A338" s="24"/>
      <c r="B338" s="25"/>
      <c r="C338" s="25"/>
      <c r="D338" s="25"/>
      <c r="E338" s="82" t="s">
        <v>17</v>
      </c>
      <c r="F338" s="27">
        <v>450.0</v>
      </c>
      <c r="G338" s="16">
        <v>34.0</v>
      </c>
      <c r="H338" s="15">
        <f t="shared" si="106"/>
        <v>15300</v>
      </c>
      <c r="I338" s="83" t="s">
        <v>18</v>
      </c>
      <c r="J338" s="15">
        <v>70.0</v>
      </c>
      <c r="K338" s="16">
        <v>0.0</v>
      </c>
      <c r="L338" s="17">
        <f t="shared" si="107"/>
        <v>0</v>
      </c>
      <c r="M338" s="25"/>
      <c r="N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</row>
    <row r="339" ht="15.75" customHeight="1">
      <c r="A339" s="24"/>
      <c r="B339" s="25"/>
      <c r="C339" s="25"/>
      <c r="D339" s="25"/>
      <c r="E339" s="82" t="s">
        <v>19</v>
      </c>
      <c r="F339" s="15">
        <v>100.0</v>
      </c>
      <c r="G339" s="16">
        <v>0.0</v>
      </c>
      <c r="H339" s="15">
        <f t="shared" si="106"/>
        <v>0</v>
      </c>
      <c r="I339" s="84" t="s">
        <v>20</v>
      </c>
      <c r="J339" s="15">
        <v>80.0</v>
      </c>
      <c r="K339" s="16">
        <v>0.0</v>
      </c>
      <c r="L339" s="17">
        <f t="shared" si="107"/>
        <v>0</v>
      </c>
      <c r="M339" s="25"/>
      <c r="N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</row>
    <row r="340" ht="15.75" customHeight="1">
      <c r="A340" s="24"/>
      <c r="B340" s="25"/>
      <c r="C340" s="25"/>
      <c r="D340" s="25"/>
      <c r="E340" s="85"/>
      <c r="F340" s="37"/>
      <c r="G340" s="37"/>
      <c r="H340" s="37"/>
      <c r="I340" s="84" t="s">
        <v>22</v>
      </c>
      <c r="J340" s="15">
        <v>20.0</v>
      </c>
      <c r="K340" s="16">
        <v>0.0</v>
      </c>
      <c r="L340" s="17">
        <f t="shared" si="107"/>
        <v>0</v>
      </c>
      <c r="M340" s="25"/>
      <c r="N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</row>
    <row r="341" ht="15.75" customHeight="1">
      <c r="A341" s="24"/>
      <c r="B341" s="25"/>
      <c r="C341" s="25"/>
      <c r="D341" s="25"/>
      <c r="E341" s="86" t="s">
        <v>23</v>
      </c>
      <c r="F341" s="33"/>
      <c r="G341" s="34"/>
      <c r="H341" s="35">
        <f>SUM(H337:H340)</f>
        <v>16300</v>
      </c>
      <c r="I341" s="84"/>
      <c r="J341" s="15"/>
      <c r="K341" s="16"/>
      <c r="L341" s="17"/>
      <c r="M341" s="25"/>
      <c r="N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</row>
    <row r="342" ht="15.75" customHeight="1">
      <c r="A342" s="24"/>
      <c r="B342" s="25"/>
      <c r="C342" s="25"/>
      <c r="D342" s="25"/>
      <c r="E342" s="84" t="s">
        <v>24</v>
      </c>
      <c r="F342" s="27">
        <v>4500.0</v>
      </c>
      <c r="G342" s="16">
        <v>4.0</v>
      </c>
      <c r="H342" s="15">
        <f t="shared" ref="H342:H343" si="108">F342*G342</f>
        <v>18000</v>
      </c>
      <c r="I342" s="87"/>
      <c r="J342" s="37"/>
      <c r="K342" s="37"/>
      <c r="L342" s="37"/>
      <c r="M342" s="25"/>
      <c r="N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</row>
    <row r="343" ht="15.75" customHeight="1">
      <c r="A343" s="24"/>
      <c r="B343" s="25"/>
      <c r="C343" s="25"/>
      <c r="D343" s="34"/>
      <c r="E343" s="84" t="s">
        <v>25</v>
      </c>
      <c r="F343" s="37"/>
      <c r="G343" s="37"/>
      <c r="H343" s="15">
        <f t="shared" si="108"/>
        <v>0</v>
      </c>
      <c r="I343" s="87"/>
      <c r="J343" s="37"/>
      <c r="K343" s="37"/>
      <c r="L343" s="37"/>
      <c r="M343" s="34"/>
      <c r="N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ht="15.75" customHeight="1">
      <c r="A344" s="24"/>
      <c r="B344" s="25"/>
      <c r="C344" s="25"/>
      <c r="D344" s="41">
        <v>11254.0</v>
      </c>
      <c r="E344" s="86" t="s">
        <v>26</v>
      </c>
      <c r="F344" s="33"/>
      <c r="G344" s="34"/>
      <c r="H344" s="35">
        <f>SUM(H342:H343)</f>
        <v>18000</v>
      </c>
      <c r="I344" s="86" t="s">
        <v>27</v>
      </c>
      <c r="J344" s="33"/>
      <c r="K344" s="34"/>
      <c r="L344" s="35">
        <f>SUM(L337:L343)</f>
        <v>600</v>
      </c>
      <c r="M344" s="35">
        <f>D344+H341-H344-L344</f>
        <v>8954</v>
      </c>
      <c r="N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</row>
    <row r="345" ht="38.25" customHeight="1">
      <c r="A345" s="43"/>
      <c r="B345" s="34"/>
      <c r="C345" s="34"/>
      <c r="D345" s="44" t="s">
        <v>28</v>
      </c>
      <c r="E345" s="60" t="s">
        <v>123</v>
      </c>
      <c r="F345" s="2"/>
      <c r="G345" s="2"/>
      <c r="H345" s="2"/>
      <c r="I345" s="2"/>
      <c r="J345" s="2"/>
      <c r="K345" s="2"/>
      <c r="L345" s="2"/>
      <c r="M345" s="3"/>
      <c r="N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  <row r="1168" ht="15.75" customHeight="1"/>
    <row r="1169" ht="15.75" customHeight="1"/>
    <row r="1170" ht="15.75" customHeight="1"/>
    <row r="1171" ht="15.75" customHeight="1"/>
    <row r="1172" ht="15.75" customHeight="1"/>
    <row r="1173" ht="15.75" customHeight="1"/>
    <row r="1174" ht="15.75" customHeight="1"/>
    <row r="1175" ht="15.75" customHeight="1"/>
    <row r="1176" ht="15.75" customHeight="1"/>
    <row r="1177" ht="15.75" customHeight="1"/>
    <row r="1178" ht="15.75" customHeight="1"/>
    <row r="1179" ht="15.75" customHeight="1"/>
    <row r="1180" ht="15.75" customHeight="1"/>
    <row r="1181" ht="15.75" customHeight="1"/>
    <row r="1182" ht="15.75" customHeight="1"/>
    <row r="1183" ht="15.75" customHeight="1"/>
    <row r="1184" ht="15.75" customHeight="1"/>
    <row r="1185" ht="15.75" customHeight="1"/>
    <row r="1186" ht="15.75" customHeight="1"/>
    <row r="1187" ht="15.75" customHeight="1"/>
    <row r="1188" ht="15.75" customHeight="1"/>
    <row r="1189" ht="15.75" customHeight="1"/>
    <row r="1190" ht="15.75" customHeight="1"/>
    <row r="1191" ht="15.75" customHeight="1"/>
    <row r="1192" ht="15.75" customHeight="1"/>
    <row r="1193" ht="15.75" customHeight="1"/>
    <row r="1194" ht="15.75" customHeight="1"/>
    <row r="1195" ht="15.75" customHeight="1"/>
    <row r="1196" ht="15.75" customHeight="1"/>
    <row r="1197" ht="15.75" customHeight="1"/>
    <row r="1198" ht="15.75" customHeight="1"/>
    <row r="1199" ht="15.75" customHeight="1"/>
    <row r="1200" ht="15.75" customHeight="1"/>
    <row r="1201" ht="15.75" customHeight="1"/>
    <row r="1202" ht="15.75" customHeight="1"/>
    <row r="1203" ht="15.75" customHeight="1"/>
    <row r="1204" ht="15.75" customHeight="1"/>
    <row r="1205" ht="15.75" customHeight="1"/>
    <row r="1206" ht="15.75" customHeight="1"/>
    <row r="1207" ht="15.75" customHeight="1"/>
    <row r="1208" ht="15.75" customHeight="1"/>
    <row r="1209" ht="15.75" customHeight="1"/>
    <row r="1210" ht="15.75" customHeight="1"/>
    <row r="1211" ht="15.75" customHeight="1"/>
    <row r="1212" ht="15.75" customHeight="1"/>
    <row r="1213" ht="15.75" customHeight="1"/>
    <row r="1214" ht="15.75" customHeight="1"/>
    <row r="1215" ht="15.75" customHeight="1"/>
    <row r="1216" ht="15.75" customHeight="1"/>
    <row r="1217" ht="15.75" customHeight="1"/>
    <row r="1218" ht="15.75" customHeight="1"/>
    <row r="1219" ht="15.75" customHeight="1"/>
    <row r="1220" ht="15.75" customHeight="1"/>
    <row r="1221" ht="15.75" customHeight="1"/>
    <row r="1222" ht="15.75" customHeight="1"/>
    <row r="1223" ht="15.75" customHeight="1"/>
    <row r="1224" ht="15.75" customHeight="1"/>
    <row r="1225" ht="15.75" customHeight="1"/>
  </sheetData>
  <mergeCells count="345">
    <mergeCell ref="E128:G128"/>
    <mergeCell ref="E134:G134"/>
    <mergeCell ref="E137:G137"/>
    <mergeCell ref="I137:K137"/>
    <mergeCell ref="E138:M138"/>
    <mergeCell ref="E143:G143"/>
    <mergeCell ref="E146:G146"/>
    <mergeCell ref="I146:K146"/>
    <mergeCell ref="E147:M147"/>
    <mergeCell ref="E152:G152"/>
    <mergeCell ref="E155:G155"/>
    <mergeCell ref="I155:K155"/>
    <mergeCell ref="E156:M156"/>
    <mergeCell ref="E161:G161"/>
    <mergeCell ref="E65:G65"/>
    <mergeCell ref="E71:G71"/>
    <mergeCell ref="E74:G74"/>
    <mergeCell ref="I74:K74"/>
    <mergeCell ref="E75:M75"/>
    <mergeCell ref="E80:G80"/>
    <mergeCell ref="E83:G83"/>
    <mergeCell ref="E92:G92"/>
    <mergeCell ref="E98:G98"/>
    <mergeCell ref="I83:K83"/>
    <mergeCell ref="E84:M84"/>
    <mergeCell ref="M85:M91"/>
    <mergeCell ref="E89:G89"/>
    <mergeCell ref="I92:K92"/>
    <mergeCell ref="E93:M93"/>
    <mergeCell ref="M94:M100"/>
    <mergeCell ref="E101:G101"/>
    <mergeCell ref="I101:K101"/>
    <mergeCell ref="E102:M102"/>
    <mergeCell ref="E107:G107"/>
    <mergeCell ref="E110:G110"/>
    <mergeCell ref="I110:K110"/>
    <mergeCell ref="E111:M111"/>
    <mergeCell ref="E116:G116"/>
    <mergeCell ref="E119:G119"/>
    <mergeCell ref="I119:K119"/>
    <mergeCell ref="E120:M120"/>
    <mergeCell ref="E125:G125"/>
    <mergeCell ref="I128:K128"/>
    <mergeCell ref="E129:M129"/>
    <mergeCell ref="M184:M190"/>
    <mergeCell ref="M193:M199"/>
    <mergeCell ref="M103:M109"/>
    <mergeCell ref="M112:M118"/>
    <mergeCell ref="M121:M127"/>
    <mergeCell ref="M130:M136"/>
    <mergeCell ref="M139:M145"/>
    <mergeCell ref="M148:M154"/>
    <mergeCell ref="M157:M163"/>
    <mergeCell ref="A211:A219"/>
    <mergeCell ref="B211:B219"/>
    <mergeCell ref="C211:C219"/>
    <mergeCell ref="D211:D217"/>
    <mergeCell ref="B220:B228"/>
    <mergeCell ref="C220:C228"/>
    <mergeCell ref="D220:D226"/>
    <mergeCell ref="A220:A228"/>
    <mergeCell ref="A229:A237"/>
    <mergeCell ref="B229:B237"/>
    <mergeCell ref="C229:C237"/>
    <mergeCell ref="D229:D235"/>
    <mergeCell ref="A238:A246"/>
    <mergeCell ref="B238:B246"/>
    <mergeCell ref="B256:B264"/>
    <mergeCell ref="C256:C264"/>
    <mergeCell ref="C238:C246"/>
    <mergeCell ref="D238:D244"/>
    <mergeCell ref="A247:A255"/>
    <mergeCell ref="B247:B255"/>
    <mergeCell ref="C247:C255"/>
    <mergeCell ref="D247:D253"/>
    <mergeCell ref="D256:D262"/>
    <mergeCell ref="C274:C282"/>
    <mergeCell ref="D274:D280"/>
    <mergeCell ref="A256:A264"/>
    <mergeCell ref="A265:A273"/>
    <mergeCell ref="B265:B273"/>
    <mergeCell ref="C265:C273"/>
    <mergeCell ref="D265:D271"/>
    <mergeCell ref="A274:A282"/>
    <mergeCell ref="B274:B282"/>
    <mergeCell ref="A283:A291"/>
    <mergeCell ref="B283:B291"/>
    <mergeCell ref="C283:C291"/>
    <mergeCell ref="D283:D289"/>
    <mergeCell ref="B292:B300"/>
    <mergeCell ref="C292:C300"/>
    <mergeCell ref="D292:D298"/>
    <mergeCell ref="A292:A300"/>
    <mergeCell ref="A301:A309"/>
    <mergeCell ref="B301:B309"/>
    <mergeCell ref="C301:C309"/>
    <mergeCell ref="D301:D307"/>
    <mergeCell ref="A310:A318"/>
    <mergeCell ref="B310:B318"/>
    <mergeCell ref="B328:B336"/>
    <mergeCell ref="C328:C336"/>
    <mergeCell ref="C310:C318"/>
    <mergeCell ref="D310:D316"/>
    <mergeCell ref="A319:A327"/>
    <mergeCell ref="B319:B327"/>
    <mergeCell ref="C319:C327"/>
    <mergeCell ref="D319:D325"/>
    <mergeCell ref="D328:D334"/>
    <mergeCell ref="C40:C48"/>
    <mergeCell ref="D40:D46"/>
    <mergeCell ref="A22:A30"/>
    <mergeCell ref="A31:A39"/>
    <mergeCell ref="B31:B39"/>
    <mergeCell ref="C31:C39"/>
    <mergeCell ref="D31:D37"/>
    <mergeCell ref="A40:A48"/>
    <mergeCell ref="B40:B48"/>
    <mergeCell ref="A67:A75"/>
    <mergeCell ref="B67:B75"/>
    <mergeCell ref="C67:C75"/>
    <mergeCell ref="D67:D73"/>
    <mergeCell ref="B76:B84"/>
    <mergeCell ref="C76:C84"/>
    <mergeCell ref="D76:D82"/>
    <mergeCell ref="C94:C102"/>
    <mergeCell ref="D94:D100"/>
    <mergeCell ref="A76:A84"/>
    <mergeCell ref="A85:A93"/>
    <mergeCell ref="B85:B93"/>
    <mergeCell ref="C85:C93"/>
    <mergeCell ref="D85:D91"/>
    <mergeCell ref="A94:A102"/>
    <mergeCell ref="B94:B102"/>
    <mergeCell ref="C130:C138"/>
    <mergeCell ref="D130:D136"/>
    <mergeCell ref="A328:A336"/>
    <mergeCell ref="A337:A345"/>
    <mergeCell ref="B337:B345"/>
    <mergeCell ref="C337:C345"/>
    <mergeCell ref="D337:D343"/>
    <mergeCell ref="M166:M172"/>
    <mergeCell ref="M175:M181"/>
    <mergeCell ref="E164:G164"/>
    <mergeCell ref="I164:K164"/>
    <mergeCell ref="E165:M165"/>
    <mergeCell ref="E170:G170"/>
    <mergeCell ref="E173:G173"/>
    <mergeCell ref="I173:K173"/>
    <mergeCell ref="E174:M174"/>
    <mergeCell ref="E179:G179"/>
    <mergeCell ref="E182:G182"/>
    <mergeCell ref="I182:K182"/>
    <mergeCell ref="E183:M183"/>
    <mergeCell ref="E188:G188"/>
    <mergeCell ref="I191:K191"/>
    <mergeCell ref="E192:M192"/>
    <mergeCell ref="E191:G191"/>
    <mergeCell ref="E197:G197"/>
    <mergeCell ref="E200:G200"/>
    <mergeCell ref="I200:K200"/>
    <mergeCell ref="E201:M201"/>
    <mergeCell ref="M202:M208"/>
    <mergeCell ref="E206:G206"/>
    <mergeCell ref="E209:G209"/>
    <mergeCell ref="I209:K209"/>
    <mergeCell ref="E210:M210"/>
    <mergeCell ref="E215:G215"/>
    <mergeCell ref="E218:G218"/>
    <mergeCell ref="I218:K218"/>
    <mergeCell ref="E219:M219"/>
    <mergeCell ref="E224:G224"/>
    <mergeCell ref="E227:G227"/>
    <mergeCell ref="I227:K227"/>
    <mergeCell ref="E228:M228"/>
    <mergeCell ref="E233:G233"/>
    <mergeCell ref="I236:K236"/>
    <mergeCell ref="E237:M237"/>
    <mergeCell ref="E236:G236"/>
    <mergeCell ref="E242:G242"/>
    <mergeCell ref="E245:G245"/>
    <mergeCell ref="I245:K245"/>
    <mergeCell ref="E246:M246"/>
    <mergeCell ref="E251:G251"/>
    <mergeCell ref="E254:G254"/>
    <mergeCell ref="I254:K254"/>
    <mergeCell ref="E255:M255"/>
    <mergeCell ref="E260:G260"/>
    <mergeCell ref="E263:G263"/>
    <mergeCell ref="I263:K263"/>
    <mergeCell ref="E264:M264"/>
    <mergeCell ref="E269:G269"/>
    <mergeCell ref="E272:G272"/>
    <mergeCell ref="I272:K272"/>
    <mergeCell ref="E273:M273"/>
    <mergeCell ref="E278:G278"/>
    <mergeCell ref="E281:G281"/>
    <mergeCell ref="I281:K281"/>
    <mergeCell ref="E282:M282"/>
    <mergeCell ref="A103:A111"/>
    <mergeCell ref="B103:B111"/>
    <mergeCell ref="C103:C111"/>
    <mergeCell ref="D103:D109"/>
    <mergeCell ref="B112:B120"/>
    <mergeCell ref="C112:C120"/>
    <mergeCell ref="D112:D118"/>
    <mergeCell ref="A112:A120"/>
    <mergeCell ref="A121:A129"/>
    <mergeCell ref="B121:B129"/>
    <mergeCell ref="C121:C129"/>
    <mergeCell ref="D121:D127"/>
    <mergeCell ref="A130:A138"/>
    <mergeCell ref="B130:B138"/>
    <mergeCell ref="A139:A147"/>
    <mergeCell ref="B139:B147"/>
    <mergeCell ref="C139:C147"/>
    <mergeCell ref="D139:D145"/>
    <mergeCell ref="B148:B156"/>
    <mergeCell ref="C148:C156"/>
    <mergeCell ref="D148:D154"/>
    <mergeCell ref="A148:A156"/>
    <mergeCell ref="A157:A165"/>
    <mergeCell ref="B157:B165"/>
    <mergeCell ref="C157:C165"/>
    <mergeCell ref="D157:D163"/>
    <mergeCell ref="A166:A174"/>
    <mergeCell ref="B166:B174"/>
    <mergeCell ref="B184:B192"/>
    <mergeCell ref="C184:C192"/>
    <mergeCell ref="C166:C174"/>
    <mergeCell ref="D166:D172"/>
    <mergeCell ref="A175:A183"/>
    <mergeCell ref="B175:B183"/>
    <mergeCell ref="C175:C183"/>
    <mergeCell ref="D175:D181"/>
    <mergeCell ref="D184:D190"/>
    <mergeCell ref="C202:C210"/>
    <mergeCell ref="D202:D208"/>
    <mergeCell ref="A184:A192"/>
    <mergeCell ref="A193:A201"/>
    <mergeCell ref="B193:B201"/>
    <mergeCell ref="C193:C201"/>
    <mergeCell ref="D193:D199"/>
    <mergeCell ref="A202:A210"/>
    <mergeCell ref="B202:B210"/>
    <mergeCell ref="M274:M280"/>
    <mergeCell ref="M283:M289"/>
    <mergeCell ref="M292:M298"/>
    <mergeCell ref="M301:M307"/>
    <mergeCell ref="M310:M316"/>
    <mergeCell ref="M319:M325"/>
    <mergeCell ref="M328:M334"/>
    <mergeCell ref="M337:M343"/>
    <mergeCell ref="M211:M217"/>
    <mergeCell ref="M220:M226"/>
    <mergeCell ref="M229:M235"/>
    <mergeCell ref="M238:M244"/>
    <mergeCell ref="M247:M253"/>
    <mergeCell ref="M256:M262"/>
    <mergeCell ref="M265:M271"/>
    <mergeCell ref="E287:G287"/>
    <mergeCell ref="E290:G290"/>
    <mergeCell ref="I290:K290"/>
    <mergeCell ref="E291:M291"/>
    <mergeCell ref="E296:G296"/>
    <mergeCell ref="I299:K299"/>
    <mergeCell ref="E300:M300"/>
    <mergeCell ref="E299:G299"/>
    <mergeCell ref="E305:G305"/>
    <mergeCell ref="E308:G308"/>
    <mergeCell ref="I308:K308"/>
    <mergeCell ref="E309:M309"/>
    <mergeCell ref="E314:G314"/>
    <mergeCell ref="E317:G317"/>
    <mergeCell ref="E335:G335"/>
    <mergeCell ref="I335:K335"/>
    <mergeCell ref="E336:M336"/>
    <mergeCell ref="E341:G341"/>
    <mergeCell ref="E344:G344"/>
    <mergeCell ref="I344:K344"/>
    <mergeCell ref="E345:M345"/>
    <mergeCell ref="I317:K317"/>
    <mergeCell ref="E318:M318"/>
    <mergeCell ref="E323:G323"/>
    <mergeCell ref="E326:G326"/>
    <mergeCell ref="I326:K326"/>
    <mergeCell ref="E327:M327"/>
    <mergeCell ref="E332:G332"/>
    <mergeCell ref="B4:B12"/>
    <mergeCell ref="C4:C12"/>
    <mergeCell ref="M13:M19"/>
    <mergeCell ref="E12:M12"/>
    <mergeCell ref="E11:G11"/>
    <mergeCell ref="I11:K11"/>
    <mergeCell ref="A1:M1"/>
    <mergeCell ref="A2:C2"/>
    <mergeCell ref="D2:M2"/>
    <mergeCell ref="B13:B21"/>
    <mergeCell ref="C13:C21"/>
    <mergeCell ref="E21:M21"/>
    <mergeCell ref="M4:M10"/>
    <mergeCell ref="E8:G8"/>
    <mergeCell ref="D4:D10"/>
    <mergeCell ref="D13:D19"/>
    <mergeCell ref="E17:G17"/>
    <mergeCell ref="B22:B30"/>
    <mergeCell ref="C22:C30"/>
    <mergeCell ref="D22:D28"/>
    <mergeCell ref="E26:G26"/>
    <mergeCell ref="E29:G29"/>
    <mergeCell ref="E20:G20"/>
    <mergeCell ref="I20:K20"/>
    <mergeCell ref="M22:M28"/>
    <mergeCell ref="I29:K29"/>
    <mergeCell ref="E30:M30"/>
    <mergeCell ref="M31:M37"/>
    <mergeCell ref="E35:G35"/>
    <mergeCell ref="A49:A57"/>
    <mergeCell ref="B49:B57"/>
    <mergeCell ref="C49:C57"/>
    <mergeCell ref="D49:D55"/>
    <mergeCell ref="E53:G53"/>
    <mergeCell ref="E56:G56"/>
    <mergeCell ref="I56:K56"/>
    <mergeCell ref="E57:M57"/>
    <mergeCell ref="M40:M46"/>
    <mergeCell ref="M49:M55"/>
    <mergeCell ref="M58:M64"/>
    <mergeCell ref="M67:M73"/>
    <mergeCell ref="M76:M82"/>
    <mergeCell ref="E38:G38"/>
    <mergeCell ref="I38:K38"/>
    <mergeCell ref="E39:M39"/>
    <mergeCell ref="E44:G44"/>
    <mergeCell ref="E47:G47"/>
    <mergeCell ref="I47:K47"/>
    <mergeCell ref="E48:M48"/>
    <mergeCell ref="A58:A66"/>
    <mergeCell ref="B58:B66"/>
    <mergeCell ref="C58:C66"/>
    <mergeCell ref="D58:D64"/>
    <mergeCell ref="E62:G62"/>
    <mergeCell ref="I65:K65"/>
    <mergeCell ref="E66:M66"/>
    <mergeCell ref="A13:A21"/>
    <mergeCell ref="A4:A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